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Лист1!$A$1:$G$109</definedName>
  </definedNames>
  <calcPr calcId="145621" refMode="R1C1"/>
</workbook>
</file>

<file path=xl/calcChain.xml><?xml version="1.0" encoding="utf-8"?>
<calcChain xmlns="http://schemas.openxmlformats.org/spreadsheetml/2006/main">
  <c r="D98" i="1" l="1"/>
  <c r="D104" i="1" l="1"/>
  <c r="D103" i="1"/>
  <c r="D102" i="1"/>
  <c r="D101" i="1"/>
  <c r="D100" i="1"/>
  <c r="D99" i="1"/>
  <c r="G42" i="1" l="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43" i="1" l="1"/>
</calcChain>
</file>

<file path=xl/sharedStrings.xml><?xml version="1.0" encoding="utf-8"?>
<sst xmlns="http://schemas.openxmlformats.org/spreadsheetml/2006/main" count="317" uniqueCount="138">
  <si>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</si>
  <si>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</si>
  <si>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</si>
  <si>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</si>
  <si>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</si>
  <si>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</si>
  <si>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</si>
  <si>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</si>
  <si>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</si>
  <si>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</si>
  <si>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</si>
  <si>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</si>
  <si>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</si>
  <si>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</si>
  <si>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</si>
  <si>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</si>
  <si>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</si>
  <si>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</si>
  <si>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</si>
  <si>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</si>
  <si>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</si>
  <si>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лота</t>
  </si>
  <si>
    <t>штука</t>
  </si>
  <si>
    <t>Наименование лекарственных средств и медицинских изделий (МНН)</t>
  </si>
  <si>
    <t>упаковка</t>
  </si>
  <si>
    <t>флакон</t>
  </si>
  <si>
    <t xml:space="preserve">                                                               Директор                                                                                                Кодасбаев А.Т.</t>
  </si>
  <si>
    <t xml:space="preserve">                                                               Начальник отдела
                                                               государственных закупок                                                                    Жапарқұл С.Ә.</t>
  </si>
  <si>
    <t>заявки не поступали</t>
  </si>
  <si>
    <t>закуп не состоялся</t>
  </si>
  <si>
    <t>гл.10 п.140</t>
  </si>
  <si>
    <t>гл. 10 п.139</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</si>
  <si>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</si>
  <si>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Аргинин (тивортин)</t>
  </si>
  <si>
    <t>Раствор для инфузий, 4,2 %, 100 мл, № 1</t>
  </si>
  <si>
    <t>Линезолид</t>
  </si>
  <si>
    <t>Раствор для инфузий, 2 мг/мл, 300 мл № 1</t>
  </si>
  <si>
    <t>Парацетамол</t>
  </si>
  <si>
    <t>Суспензия, 120мг/5мл, 100 мл, №1</t>
  </si>
  <si>
    <t>Натрия хлорид</t>
  </si>
  <si>
    <t>Раствор для инфузий, 0,9 %, 100 мл, №1</t>
  </si>
  <si>
    <t>Раствор для инфузий, 0,9 %, 250 мл, №1</t>
  </si>
  <si>
    <t>Глюкоза</t>
  </si>
  <si>
    <t>Раствор для инфузий, 5%, 200 мл №1</t>
  </si>
  <si>
    <t>Стерофундин</t>
  </si>
  <si>
    <t>Раствор для инфузий, 1000 мл</t>
  </si>
  <si>
    <t>Валсартан</t>
  </si>
  <si>
    <t>Таблетки, покрытые пленочной оболочкой, 160 мг</t>
  </si>
  <si>
    <t>таблетка</t>
  </si>
  <si>
    <t>Таблетки, покрытые пленочной оболочкой, 80 мг</t>
  </si>
  <si>
    <t>Таблетки, покрытые пленочной оболочкой, 40 мг</t>
  </si>
  <si>
    <t xml:space="preserve">Эмпаглифлозин </t>
  </si>
  <si>
    <t>Таблетки, покрытые пленочной оболочкой, 25 мг</t>
  </si>
  <si>
    <t>Фамотидин (Квамател)</t>
  </si>
  <si>
    <t>Порошок лиофилизированный для приготовления раствора для инъекций в комплекте с растворителем (0.9 % раствор натрия хлорида), 20 мг</t>
  </si>
  <si>
    <t>Цоликлон Анти-А 10 мл</t>
  </si>
  <si>
    <t>Цоликлоны Анти-B  10 мл</t>
  </si>
  <si>
    <t>Цоликлоны Анти-АB  10 мл</t>
  </si>
  <si>
    <t>Цоликлоны Анти-D Супер 5 мл</t>
  </si>
  <si>
    <t>Морфина гидрохлорид</t>
  </si>
  <si>
    <t>Раствор для инъекций, 1% , 1 мл</t>
  </si>
  <si>
    <t>ампула</t>
  </si>
  <si>
    <t>Диазепам (реланиум)</t>
  </si>
  <si>
    <t>Раствор для внутримышечных и внутривенных инъекций, 5 мг/мл, 2 мл</t>
  </si>
  <si>
    <t>Тримеперидин (Промедол)</t>
  </si>
  <si>
    <t>Раствор для инъекций, 2 %, 1 мл</t>
  </si>
  <si>
    <t>Фентанил</t>
  </si>
  <si>
    <t>Раствор для инъекций, 005%, 2 мл</t>
  </si>
  <si>
    <t>Натрия оксибат</t>
  </si>
  <si>
    <t>Раствор для инъекций, 200 мг/мл, 10 мл</t>
  </si>
  <si>
    <t>Шприц инъекционный трехкомпонентный стерильный однократного применения объемами: 20 мл</t>
  </si>
  <si>
    <t>Шприц инъекционный трехкомпонентный стерильный однократного применения объемами: 20 мл с иглой 20Gx11/2"</t>
  </si>
  <si>
    <t>Шприц  инъекционный трехкомпонентный стерильный однократного применения объемами: 10 мл</t>
  </si>
  <si>
    <t>Шприц  инъекционный трехкомпонентный стерильный однократного применения объемами: 10 мл с иглой 21Gx11/2"</t>
  </si>
  <si>
    <t>Шприц инъекционный трехкомпонентный стерильный однократного применения объемами: 5мл</t>
  </si>
  <si>
    <t>Шприц инъекционный трехкомпонентный стерильный однократного применения объемами: 5мл с иглой 22Gx11/2"</t>
  </si>
  <si>
    <t>Шприц инъекционный трехкомпонентный стерильный однократного применения объемами: 50мл</t>
  </si>
  <si>
    <t>Шприц инъекционный трехкомпонентный стерильный однократного применения объемами: 50мл с иглой 18G*1-1/2</t>
  </si>
  <si>
    <t>Электроды эндокардиальные  временные для наружных кардио-стимуляторов</t>
  </si>
  <si>
    <t xml:space="preserve">Режим стимуляции VVI, VOO. Максимальный диаметр 5.7 F. Общая длина 130 см. Полезная длина 110 см. Конфигурация дистального конца - изогнутый. Контакт дистальный (катод V) 5.7 F. Площадь 12 мм2. Материал - титан. Эл. сопротивление спирали катода 60 Ом. Контакт проксимальный (анод V) 5.4 F. Площадь 22 мм2. Материал - FeCrNi. Эл. сопротивление спирали анода 60 Ом. Межконтактное расстояние 10 мм. Изолятор 5.4 F. Материал полиэтилен рентгеноконтрастный. Коннектор однополюсные штекеры 2 мм, «-» чёрный, «+»красный, с защитными колпачками. Опции: направитель 0.35 мм. Использование направителя и чёткая рентгеноконтрастность обеспечивают лёгкое проведение и оптимальное позиционирование электрода. Защитные колпачки на штекерах обеспечивают повышенную безопасность от попадания на контакты электрода статического электричества. Водонепроницаемый клапан (для введения направителя) обеспечивает безопасную работу электрода при попадании на него жидкости. Совместим практически со всеми существующими разъёмами наружных ЭКС. Изодиаметрическая форма дистального конца электрода обеспечивает лёгкое удаление при деимплантации. </t>
  </si>
  <si>
    <t>Термопленка  20,3х25,4</t>
  </si>
  <si>
    <t xml:space="preserve">Медицинская термографическая пленка для общей рентгенографии  20,3х25,4, 8х10 дюймов. Пленка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</si>
  <si>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пачка</t>
  </si>
  <si>
    <t>Термопленка  25,4х30,5</t>
  </si>
  <si>
    <t xml:space="preserve">Медицинская термографическая пленка для общей рентгенографии  20,3х25,4 №100 8х10 дюймов. Пленка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</si>
  <si>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 xml:space="preserve">Термопленка  35х43 </t>
  </si>
  <si>
    <t xml:space="preserve">Медицинская термографическая пленка для общей рентгенографии  35х43, 14х17 дюймов. Пленка DRYSTAR DT5B на 168-микронной PET подложке. Максимальная оптическая плотность:&gt;3.0. Полностью утилизируемая упаковка. Дневная загрузка (пленка не чувствительна к свету) Термоэмульсионный слой изготовлен  на основе AgOS и активатора. Обязательно предоставить сертификат безопасности. </t>
  </si>
  <si>
    <t xml:space="preserve">Аспирационные и инъекционные фильтр-канюли для многодозных флаконов объемом 3 - 1000 мл. </t>
  </si>
  <si>
    <t xml:space="preserve">Аспирационные и инъекционные фильтр-канюли для многодозных флаконов объемом 3 - 1000 мл. 
Стандартный наконечник с антибактериальным воздушным фильтром 0,45 мкм, зеленый. 
Корпус: АБС/САН. Защитная крышка и защелка из полиэтилена. Фильтр: акриловый сополимер на нейлоновой основе. Не содержит латекс, ПВХ, ДЭГФ. </t>
  </si>
  <si>
    <t>Иглы бабочки</t>
  </si>
  <si>
    <t>Иглы бабочки в комплекте с луэр-адаптером, Наборы для сбора крови + держатель размерами 23Gх3/4” (0,6х19мм) с длиной катетера не менее 19см</t>
  </si>
  <si>
    <t>Наконечник для дозатора (200 мкл) в уп 1000 шт</t>
  </si>
  <si>
    <t>Наконечник для дозатора тип 1 вместимость не менее 200 мкл (желтый) в уп 1000 штук.</t>
  </si>
  <si>
    <t>Наконечники для дозатора (100-1000  мкл) в уп 500 шт</t>
  </si>
  <si>
    <t>Наконечники для дозаторов (100-1000 мкл) №500 в упаковке 500 штук</t>
  </si>
  <si>
    <t>Пробирка микро-центрифужная 1,5 мл, с делением, п/п №500</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</si>
  <si>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№П-2
Отдел государственных закупок                                                                                                                                                                                                                                                        19 января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</si>
  <si>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ТОО "НаноФарм"</t>
  </si>
  <si>
    <t>Экспериментальная база, д.№3А</t>
  </si>
  <si>
    <t>ЭЛВИ модель 215-110</t>
  </si>
  <si>
    <t>гл.10 п.139</t>
  </si>
  <si>
    <t>ТОО "FARM ALLIANCE"</t>
  </si>
  <si>
    <t>г. Алматы, мкр.,Самгау, ул. Кокорай, 2/2 БЦ "Массагет" 2 этаж, офис 237</t>
  </si>
  <si>
    <t>наконечники0-200 мкл</t>
  </si>
  <si>
    <t>Eppendorf</t>
  </si>
  <si>
    <t>ТОО "Альянс-Фарм"</t>
  </si>
  <si>
    <t>г.Алматы, Суюнбая 153 офис 29</t>
  </si>
  <si>
    <t>12.01.2023г.  15:19</t>
  </si>
  <si>
    <t>13.01.2023г.  11:10</t>
  </si>
  <si>
    <t>16.01.2023г. 10:22</t>
  </si>
  <si>
    <t>нет</t>
  </si>
  <si>
    <t>ТОО "Kelun-Kazpharm"</t>
  </si>
  <si>
    <t>Алматинская обл., Ельтайский с/о, с.Кокузек, 1147</t>
  </si>
  <si>
    <t>16.01.2023г. 11:41</t>
  </si>
  <si>
    <t>п.14 гл.5</t>
  </si>
  <si>
    <t>не соответствие требованиям пп.1 п.105. В ценовом предложений нет номер закупа, график поставок в апреле. Что не соответствует требованиям заказчика</t>
  </si>
  <si>
    <t>ПТ "Сагиндыков и К"</t>
  </si>
  <si>
    <t>г.Шымкент, ул. Желтоксан зд-35</t>
  </si>
  <si>
    <t>16.01.2023г. 13:30</t>
  </si>
  <si>
    <t>Промедол</t>
  </si>
  <si>
    <t>ТОО "ГЕЛИКА"</t>
  </si>
  <si>
    <t>г.Петропавловск, ул. Маяковского,95</t>
  </si>
  <si>
    <t>16.01.2023г. 14:34</t>
  </si>
  <si>
    <t>Цоликлон</t>
  </si>
  <si>
    <t>ТОО "Pharmprovide"</t>
  </si>
  <si>
    <t>г.Алматы, ул. Блока 14</t>
  </si>
  <si>
    <t>17.01.2023г. 11:00</t>
  </si>
  <si>
    <t>AGFA DRYSTAR</t>
  </si>
  <si>
    <t>ТОО "Алауфарма"</t>
  </si>
  <si>
    <t>г.Алматы, мкр. Шугыла, ул. Жуалы, д. 28,2</t>
  </si>
  <si>
    <t>17.01.2023г. 11:23</t>
  </si>
  <si>
    <t>Тивортин</t>
  </si>
  <si>
    <t>ТОО "INKAR"</t>
  </si>
  <si>
    <t>г.Алматы, пр.Сейфуллина, угол, ул№ Маметовой, д№404/67</t>
  </si>
  <si>
    <t>17.01.2023г. 14:40</t>
  </si>
  <si>
    <t>Ванатекс</t>
  </si>
  <si>
    <t>Валсартан-Тева</t>
  </si>
  <si>
    <t>гл. 10 п.140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</si>
</sst>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2" fillId="0" borderId="2" xfId="0" applyFont="1" applyBorder="1" applyAlignment="1">
      <alignment horizontal="left" wrapText="1"/>
    </xf>
    <xf numFmtId="0" fontId="6" fillId="2" borderId="7"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Border="1" applyAlignment="1">
      <alignment horizontal="left" wrapText="1"/>
    </xf>
    <xf numFmtId="22" fontId="6" fillId="0" borderId="3" xfId="0" applyNumberFormat="1" applyFont="1" applyBorder="1" applyAlignment="1">
      <alignment horizontal="center" vertical="center" wrapText="1"/>
    </xf>
    <xf numFmtId="22" fontId="6"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0" applyFont="1" applyBorder="1" applyAlignment="1">
      <alignment horizontal="left" wrapText="1"/>
    </xf>
    <xf numFmtId="4" fontId="6" fillId="2" borderId="3" xfId="0" applyNumberFormat="1"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0" xfId="0" applyFont="1" applyAlignment="1">
      <alignment horizontal="left" vertical="center"/>
    </xf>
    <xf numFmtId="0" fontId="2" fillId="2" borderId="0" xfId="0" applyFont="1" applyFill="1" applyBorder="1" applyAlignment="1">
      <alignment horizontal="left" wrapText="1"/>
    </xf>
    <xf numFmtId="4"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tabSelected="1" view="pageBreakPreview" topLeftCell="A81" zoomScale="85" zoomScaleNormal="100" zoomScaleSheetLayoutView="85" workbookViewId="0">
      <selection activeCell="D99" sqref="D99:G99"/>
    </sheetView>
  </sheetViews>
  <sheetFormatPr defaultRowHeight="15" x14ac:dyDescent="0.25"/>
  <cols>
    <col min="1" max="1" width="5.42578125" style="14" customWidth="1"/>
    <col min="2" max="2" width="22.28515625" style="14" customWidth="1"/>
    <col min="3" max="3" width="58.85546875" style="14" customWidth="1"/>
    <col min="4" max="4" width="13.42578125" style="14" customWidth="1"/>
    <col min="5" max="5" width="23" style="14" customWidth="1"/>
    <col min="6" max="6" width="21.7109375" style="14" customWidth="1"/>
    <col min="7" max="7" width="28.42578125" style="14" customWidth="1"/>
    <col min="8" max="16384" width="9.140625" style="14"/>
  </cols>
  <sheetData>
    <row r="1" spans="1:7" x14ac:dyDescent="0.25">
      <c r="A1" s="30" t="s">
        <v>96</v>
      </c>
      <c r="B1" s="31"/>
      <c r="C1" s="31"/>
      <c r="D1" s="31"/>
      <c r="E1" s="31"/>
      <c r="F1" s="31"/>
      <c r="G1" s="31"/>
    </row>
    <row r="2" spans="1:7" x14ac:dyDescent="0.25">
      <c r="A2" s="31"/>
      <c r="B2" s="31"/>
      <c r="C2" s="31"/>
      <c r="D2" s="31"/>
      <c r="E2" s="31"/>
      <c r="F2" s="31"/>
      <c r="G2" s="31"/>
    </row>
    <row r="3" spans="1:7" x14ac:dyDescent="0.25">
      <c r="A3" s="31"/>
      <c r="B3" s="31"/>
      <c r="C3" s="31"/>
      <c r="D3" s="31"/>
      <c r="E3" s="31"/>
      <c r="F3" s="31"/>
      <c r="G3" s="31"/>
    </row>
    <row r="4" spans="1:7" x14ac:dyDescent="0.25">
      <c r="A4" s="31"/>
      <c r="B4" s="31"/>
      <c r="C4" s="31"/>
      <c r="D4" s="31"/>
      <c r="E4" s="31"/>
      <c r="F4" s="31"/>
      <c r="G4" s="31"/>
    </row>
    <row r="5" spans="1:7" x14ac:dyDescent="0.25">
      <c r="A5" s="31"/>
      <c r="B5" s="31"/>
      <c r="C5" s="31"/>
      <c r="D5" s="31"/>
      <c r="E5" s="31"/>
      <c r="F5" s="31"/>
      <c r="G5" s="31"/>
    </row>
    <row r="6" spans="1:7" x14ac:dyDescent="0.25">
      <c r="A6" s="31"/>
      <c r="B6" s="31"/>
      <c r="C6" s="31"/>
      <c r="D6" s="31"/>
      <c r="E6" s="31"/>
      <c r="F6" s="31"/>
      <c r="G6" s="31"/>
    </row>
    <row r="7" spans="1:7" x14ac:dyDescent="0.25">
      <c r="A7" s="31"/>
      <c r="B7" s="31"/>
      <c r="C7" s="31"/>
      <c r="D7" s="31"/>
      <c r="E7" s="31"/>
      <c r="F7" s="31"/>
      <c r="G7" s="31"/>
    </row>
    <row r="8" spans="1:7" ht="71.25" x14ac:dyDescent="0.25">
      <c r="A8" s="6" t="s">
        <v>21</v>
      </c>
      <c r="B8" s="6" t="s">
        <v>23</v>
      </c>
      <c r="C8" s="6" t="s">
        <v>1</v>
      </c>
      <c r="D8" s="7" t="s">
        <v>2</v>
      </c>
      <c r="E8" s="7" t="s">
        <v>3</v>
      </c>
      <c r="F8" s="6" t="s">
        <v>4</v>
      </c>
      <c r="G8" s="6" t="s">
        <v>5</v>
      </c>
    </row>
    <row r="9" spans="1:7" x14ac:dyDescent="0.25">
      <c r="A9" s="8">
        <v>1</v>
      </c>
      <c r="B9" s="21" t="s">
        <v>33</v>
      </c>
      <c r="C9" s="22" t="s">
        <v>34</v>
      </c>
      <c r="D9" s="22" t="s">
        <v>25</v>
      </c>
      <c r="E9" s="23">
        <v>1000</v>
      </c>
      <c r="F9" s="24">
        <v>4220.34</v>
      </c>
      <c r="G9" s="24">
        <f t="shared" ref="G9:G42" si="0">E9*F9</f>
        <v>4220340</v>
      </c>
    </row>
    <row r="10" spans="1:7" x14ac:dyDescent="0.25">
      <c r="A10" s="8">
        <v>2</v>
      </c>
      <c r="B10" s="21" t="s">
        <v>35</v>
      </c>
      <c r="C10" s="22" t="s">
        <v>36</v>
      </c>
      <c r="D10" s="22" t="s">
        <v>25</v>
      </c>
      <c r="E10" s="23">
        <v>100</v>
      </c>
      <c r="F10" s="24">
        <v>15343.87</v>
      </c>
      <c r="G10" s="24">
        <f t="shared" si="0"/>
        <v>1534387</v>
      </c>
    </row>
    <row r="11" spans="1:7" x14ac:dyDescent="0.25">
      <c r="A11" s="8">
        <v>3</v>
      </c>
      <c r="B11" s="21" t="s">
        <v>37</v>
      </c>
      <c r="C11" s="22" t="s">
        <v>38</v>
      </c>
      <c r="D11" s="22" t="s">
        <v>25</v>
      </c>
      <c r="E11" s="23">
        <v>500</v>
      </c>
      <c r="F11" s="24">
        <v>658.5</v>
      </c>
      <c r="G11" s="24">
        <f t="shared" si="0"/>
        <v>329250</v>
      </c>
    </row>
    <row r="12" spans="1:7" x14ac:dyDescent="0.25">
      <c r="A12" s="8">
        <v>4</v>
      </c>
      <c r="B12" s="21" t="s">
        <v>39</v>
      </c>
      <c r="C12" s="22" t="s">
        <v>40</v>
      </c>
      <c r="D12" s="22" t="s">
        <v>25</v>
      </c>
      <c r="E12" s="23">
        <v>10000</v>
      </c>
      <c r="F12" s="24">
        <v>73.28</v>
      </c>
      <c r="G12" s="24">
        <f t="shared" si="0"/>
        <v>732800</v>
      </c>
    </row>
    <row r="13" spans="1:7" x14ac:dyDescent="0.25">
      <c r="A13" s="8">
        <v>5</v>
      </c>
      <c r="B13" s="21" t="s">
        <v>39</v>
      </c>
      <c r="C13" s="22" t="s">
        <v>41</v>
      </c>
      <c r="D13" s="22" t="s">
        <v>25</v>
      </c>
      <c r="E13" s="23">
        <v>40000</v>
      </c>
      <c r="F13" s="24">
        <v>77.13</v>
      </c>
      <c r="G13" s="24">
        <f t="shared" si="0"/>
        <v>3085200</v>
      </c>
    </row>
    <row r="14" spans="1:7" x14ac:dyDescent="0.25">
      <c r="A14" s="8">
        <v>6</v>
      </c>
      <c r="B14" s="21" t="s">
        <v>42</v>
      </c>
      <c r="C14" s="22" t="s">
        <v>43</v>
      </c>
      <c r="D14" s="22" t="s">
        <v>25</v>
      </c>
      <c r="E14" s="23">
        <v>30000</v>
      </c>
      <c r="F14" s="24">
        <v>178.75</v>
      </c>
      <c r="G14" s="24">
        <f t="shared" si="0"/>
        <v>5362500</v>
      </c>
    </row>
    <row r="15" spans="1:7" x14ac:dyDescent="0.25">
      <c r="A15" s="8">
        <v>7</v>
      </c>
      <c r="B15" s="21" t="s">
        <v>44</v>
      </c>
      <c r="C15" s="22" t="s">
        <v>45</v>
      </c>
      <c r="D15" s="22" t="s">
        <v>25</v>
      </c>
      <c r="E15" s="23">
        <v>2000</v>
      </c>
      <c r="F15" s="24">
        <v>990.3</v>
      </c>
      <c r="G15" s="24">
        <f t="shared" si="0"/>
        <v>1980600</v>
      </c>
    </row>
    <row r="16" spans="1:7" x14ac:dyDescent="0.25">
      <c r="A16" s="8">
        <v>8</v>
      </c>
      <c r="B16" s="21" t="s">
        <v>46</v>
      </c>
      <c r="C16" s="22" t="s">
        <v>47</v>
      </c>
      <c r="D16" s="22" t="s">
        <v>48</v>
      </c>
      <c r="E16" s="23">
        <v>500</v>
      </c>
      <c r="F16" s="24">
        <v>115.73</v>
      </c>
      <c r="G16" s="24">
        <f t="shared" si="0"/>
        <v>57865</v>
      </c>
    </row>
    <row r="17" spans="1:7" x14ac:dyDescent="0.25">
      <c r="A17" s="8">
        <v>9</v>
      </c>
      <c r="B17" s="21" t="s">
        <v>46</v>
      </c>
      <c r="C17" s="22" t="s">
        <v>49</v>
      </c>
      <c r="D17" s="22" t="s">
        <v>48</v>
      </c>
      <c r="E17" s="23">
        <v>500</v>
      </c>
      <c r="F17" s="24">
        <v>88.36</v>
      </c>
      <c r="G17" s="24">
        <f t="shared" si="0"/>
        <v>44180</v>
      </c>
    </row>
    <row r="18" spans="1:7" x14ac:dyDescent="0.25">
      <c r="A18" s="8">
        <v>10</v>
      </c>
      <c r="B18" s="21" t="s">
        <v>46</v>
      </c>
      <c r="C18" s="22" t="s">
        <v>50</v>
      </c>
      <c r="D18" s="22" t="s">
        <v>48</v>
      </c>
      <c r="E18" s="23">
        <v>500</v>
      </c>
      <c r="F18" s="24">
        <v>62.83</v>
      </c>
      <c r="G18" s="24">
        <f t="shared" si="0"/>
        <v>31415</v>
      </c>
    </row>
    <row r="19" spans="1:7" x14ac:dyDescent="0.25">
      <c r="A19" s="8">
        <v>11</v>
      </c>
      <c r="B19" s="21" t="s">
        <v>51</v>
      </c>
      <c r="C19" s="22" t="s">
        <v>52</v>
      </c>
      <c r="D19" s="22" t="s">
        <v>48</v>
      </c>
      <c r="E19" s="23">
        <v>2000</v>
      </c>
      <c r="F19" s="24">
        <v>501.98</v>
      </c>
      <c r="G19" s="24">
        <f t="shared" si="0"/>
        <v>1003960</v>
      </c>
    </row>
    <row r="20" spans="1:7" ht="45" x14ac:dyDescent="0.25">
      <c r="A20" s="8">
        <v>12</v>
      </c>
      <c r="B20" s="21" t="s">
        <v>53</v>
      </c>
      <c r="C20" s="22" t="s">
        <v>54</v>
      </c>
      <c r="D20" s="22" t="s">
        <v>25</v>
      </c>
      <c r="E20" s="23">
        <v>4000</v>
      </c>
      <c r="F20" s="24">
        <v>355.46</v>
      </c>
      <c r="G20" s="24">
        <f t="shared" si="0"/>
        <v>1421840</v>
      </c>
    </row>
    <row r="21" spans="1:7" ht="30" x14ac:dyDescent="0.25">
      <c r="A21" s="8">
        <v>13</v>
      </c>
      <c r="B21" s="21" t="s">
        <v>55</v>
      </c>
      <c r="C21" s="22" t="s">
        <v>55</v>
      </c>
      <c r="D21" s="22" t="s">
        <v>25</v>
      </c>
      <c r="E21" s="23">
        <v>40</v>
      </c>
      <c r="F21" s="24">
        <v>1000</v>
      </c>
      <c r="G21" s="24">
        <f t="shared" si="0"/>
        <v>40000</v>
      </c>
    </row>
    <row r="22" spans="1:7" ht="30" x14ac:dyDescent="0.25">
      <c r="A22" s="8">
        <v>14</v>
      </c>
      <c r="B22" s="21" t="s">
        <v>56</v>
      </c>
      <c r="C22" s="22" t="s">
        <v>56</v>
      </c>
      <c r="D22" s="22" t="s">
        <v>25</v>
      </c>
      <c r="E22" s="23">
        <v>40</v>
      </c>
      <c r="F22" s="24">
        <v>1000</v>
      </c>
      <c r="G22" s="24">
        <f t="shared" si="0"/>
        <v>40000</v>
      </c>
    </row>
    <row r="23" spans="1:7" ht="30" x14ac:dyDescent="0.25">
      <c r="A23" s="8">
        <v>15</v>
      </c>
      <c r="B23" s="21" t="s">
        <v>57</v>
      </c>
      <c r="C23" s="22" t="s">
        <v>57</v>
      </c>
      <c r="D23" s="22" t="s">
        <v>25</v>
      </c>
      <c r="E23" s="23">
        <v>80</v>
      </c>
      <c r="F23" s="24">
        <v>1000</v>
      </c>
      <c r="G23" s="24">
        <f t="shared" si="0"/>
        <v>80000</v>
      </c>
    </row>
    <row r="24" spans="1:7" ht="30" x14ac:dyDescent="0.25">
      <c r="A24" s="8">
        <v>16</v>
      </c>
      <c r="B24" s="21" t="s">
        <v>58</v>
      </c>
      <c r="C24" s="22" t="s">
        <v>58</v>
      </c>
      <c r="D24" s="22" t="s">
        <v>25</v>
      </c>
      <c r="E24" s="23">
        <v>100</v>
      </c>
      <c r="F24" s="24">
        <v>1000</v>
      </c>
      <c r="G24" s="24">
        <f t="shared" si="0"/>
        <v>100000</v>
      </c>
    </row>
    <row r="25" spans="1:7" x14ac:dyDescent="0.25">
      <c r="A25" s="8">
        <v>17</v>
      </c>
      <c r="B25" s="21" t="s">
        <v>59</v>
      </c>
      <c r="C25" s="22" t="s">
        <v>60</v>
      </c>
      <c r="D25" s="22" t="s">
        <v>61</v>
      </c>
      <c r="E25" s="23">
        <v>800</v>
      </c>
      <c r="F25" s="24">
        <v>132.09</v>
      </c>
      <c r="G25" s="24">
        <f t="shared" si="0"/>
        <v>105672</v>
      </c>
    </row>
    <row r="26" spans="1:7" ht="30" x14ac:dyDescent="0.25">
      <c r="A26" s="8">
        <v>18</v>
      </c>
      <c r="B26" s="21" t="s">
        <v>62</v>
      </c>
      <c r="C26" s="22" t="s">
        <v>63</v>
      </c>
      <c r="D26" s="22" t="s">
        <v>61</v>
      </c>
      <c r="E26" s="23">
        <v>3000</v>
      </c>
      <c r="F26" s="24">
        <v>130.85</v>
      </c>
      <c r="G26" s="24">
        <f t="shared" si="0"/>
        <v>392550</v>
      </c>
    </row>
    <row r="27" spans="1:7" ht="30" x14ac:dyDescent="0.25">
      <c r="A27" s="8">
        <v>19</v>
      </c>
      <c r="B27" s="21" t="s">
        <v>64</v>
      </c>
      <c r="C27" s="22" t="s">
        <v>65</v>
      </c>
      <c r="D27" s="22" t="s">
        <v>61</v>
      </c>
      <c r="E27" s="23">
        <v>2000</v>
      </c>
      <c r="F27" s="24">
        <v>216.05</v>
      </c>
      <c r="G27" s="24">
        <f t="shared" si="0"/>
        <v>432100</v>
      </c>
    </row>
    <row r="28" spans="1:7" x14ac:dyDescent="0.25">
      <c r="A28" s="8">
        <v>20</v>
      </c>
      <c r="B28" s="21" t="s">
        <v>66</v>
      </c>
      <c r="C28" s="22" t="s">
        <v>67</v>
      </c>
      <c r="D28" s="22" t="s">
        <v>61</v>
      </c>
      <c r="E28" s="23">
        <v>4000</v>
      </c>
      <c r="F28" s="24">
        <v>305.14999999999998</v>
      </c>
      <c r="G28" s="24">
        <f t="shared" si="0"/>
        <v>1220600</v>
      </c>
    </row>
    <row r="29" spans="1:7" x14ac:dyDescent="0.25">
      <c r="A29" s="8">
        <v>21</v>
      </c>
      <c r="B29" s="21" t="s">
        <v>68</v>
      </c>
      <c r="C29" s="22" t="s">
        <v>69</v>
      </c>
      <c r="D29" s="22" t="s">
        <v>61</v>
      </c>
      <c r="E29" s="23">
        <v>170</v>
      </c>
      <c r="F29" s="24">
        <v>150.72999999999999</v>
      </c>
      <c r="G29" s="24">
        <f t="shared" si="0"/>
        <v>25624.1</v>
      </c>
    </row>
    <row r="30" spans="1:7" ht="90" x14ac:dyDescent="0.25">
      <c r="A30" s="8">
        <v>22</v>
      </c>
      <c r="B30" s="21" t="s">
        <v>70</v>
      </c>
      <c r="C30" s="22" t="s">
        <v>71</v>
      </c>
      <c r="D30" s="22" t="s">
        <v>22</v>
      </c>
      <c r="E30" s="23">
        <v>20000</v>
      </c>
      <c r="F30" s="24">
        <v>31.08</v>
      </c>
      <c r="G30" s="24">
        <f t="shared" si="0"/>
        <v>621600</v>
      </c>
    </row>
    <row r="31" spans="1:7" ht="90" x14ac:dyDescent="0.25">
      <c r="A31" s="8">
        <v>23</v>
      </c>
      <c r="B31" s="21" t="s">
        <v>72</v>
      </c>
      <c r="C31" s="22" t="s">
        <v>73</v>
      </c>
      <c r="D31" s="22" t="s">
        <v>22</v>
      </c>
      <c r="E31" s="23">
        <v>100000</v>
      </c>
      <c r="F31" s="24">
        <v>24.71</v>
      </c>
      <c r="G31" s="24">
        <f t="shared" si="0"/>
        <v>2471000</v>
      </c>
    </row>
    <row r="32" spans="1:7" ht="90" x14ac:dyDescent="0.25">
      <c r="A32" s="8">
        <v>24</v>
      </c>
      <c r="B32" s="21" t="s">
        <v>74</v>
      </c>
      <c r="C32" s="22" t="s">
        <v>75</v>
      </c>
      <c r="D32" s="22" t="s">
        <v>22</v>
      </c>
      <c r="E32" s="23">
        <v>140000</v>
      </c>
      <c r="F32" s="24">
        <v>15.69</v>
      </c>
      <c r="G32" s="24">
        <f t="shared" si="0"/>
        <v>2196600</v>
      </c>
    </row>
    <row r="33" spans="1:7" ht="90" x14ac:dyDescent="0.25">
      <c r="A33" s="8">
        <v>25</v>
      </c>
      <c r="B33" s="21" t="s">
        <v>76</v>
      </c>
      <c r="C33" s="22" t="s">
        <v>77</v>
      </c>
      <c r="D33" s="22" t="s">
        <v>22</v>
      </c>
      <c r="E33" s="23">
        <v>150</v>
      </c>
      <c r="F33" s="24">
        <v>140</v>
      </c>
      <c r="G33" s="24">
        <f t="shared" si="0"/>
        <v>21000</v>
      </c>
    </row>
    <row r="34" spans="1:7" ht="330" x14ac:dyDescent="0.25">
      <c r="A34" s="8">
        <v>26</v>
      </c>
      <c r="B34" s="21" t="s">
        <v>78</v>
      </c>
      <c r="C34" s="22" t="s">
        <v>79</v>
      </c>
      <c r="D34" s="22" t="s">
        <v>22</v>
      </c>
      <c r="E34" s="23">
        <v>100</v>
      </c>
      <c r="F34" s="24">
        <v>65520</v>
      </c>
      <c r="G34" s="24">
        <f t="shared" si="0"/>
        <v>6552000</v>
      </c>
    </row>
    <row r="35" spans="1:7" ht="120" x14ac:dyDescent="0.25">
      <c r="A35" s="8">
        <v>27</v>
      </c>
      <c r="B35" s="21" t="s">
        <v>80</v>
      </c>
      <c r="C35" s="22" t="s">
        <v>81</v>
      </c>
      <c r="D35" s="22" t="s">
        <v>82</v>
      </c>
      <c r="E35" s="23">
        <v>5</v>
      </c>
      <c r="F35" s="24">
        <v>43000</v>
      </c>
      <c r="G35" s="24">
        <f t="shared" si="0"/>
        <v>215000</v>
      </c>
    </row>
    <row r="36" spans="1:7" ht="120" x14ac:dyDescent="0.25">
      <c r="A36" s="8">
        <v>28</v>
      </c>
      <c r="B36" s="21" t="s">
        <v>83</v>
      </c>
      <c r="C36" s="22" t="s">
        <v>84</v>
      </c>
      <c r="D36" s="22" t="s">
        <v>82</v>
      </c>
      <c r="E36" s="23">
        <v>10</v>
      </c>
      <c r="F36" s="24">
        <v>64000</v>
      </c>
      <c r="G36" s="24">
        <f t="shared" si="0"/>
        <v>640000</v>
      </c>
    </row>
    <row r="37" spans="1:7" ht="120" x14ac:dyDescent="0.25">
      <c r="A37" s="8">
        <v>29</v>
      </c>
      <c r="B37" s="21" t="s">
        <v>85</v>
      </c>
      <c r="C37" s="22" t="s">
        <v>86</v>
      </c>
      <c r="D37" s="22" t="s">
        <v>82</v>
      </c>
      <c r="E37" s="23">
        <v>20</v>
      </c>
      <c r="F37" s="24">
        <v>119000</v>
      </c>
      <c r="G37" s="24">
        <f t="shared" si="0"/>
        <v>2380000</v>
      </c>
    </row>
    <row r="38" spans="1:7" ht="105" x14ac:dyDescent="0.25">
      <c r="A38" s="8">
        <v>30</v>
      </c>
      <c r="B38" s="21" t="s">
        <v>87</v>
      </c>
      <c r="C38" s="22" t="s">
        <v>88</v>
      </c>
      <c r="D38" s="22" t="s">
        <v>22</v>
      </c>
      <c r="E38" s="23">
        <v>500</v>
      </c>
      <c r="F38" s="24">
        <v>1300</v>
      </c>
      <c r="G38" s="24">
        <f t="shared" si="0"/>
        <v>650000</v>
      </c>
    </row>
    <row r="39" spans="1:7" ht="45" x14ac:dyDescent="0.25">
      <c r="A39" s="8">
        <v>31</v>
      </c>
      <c r="B39" s="21" t="s">
        <v>89</v>
      </c>
      <c r="C39" s="22" t="s">
        <v>90</v>
      </c>
      <c r="D39" s="22" t="s">
        <v>22</v>
      </c>
      <c r="E39" s="23">
        <v>200</v>
      </c>
      <c r="F39" s="24">
        <v>230.72</v>
      </c>
      <c r="G39" s="24">
        <f t="shared" si="0"/>
        <v>46144</v>
      </c>
    </row>
    <row r="40" spans="1:7" ht="45" x14ac:dyDescent="0.25">
      <c r="A40" s="8">
        <v>32</v>
      </c>
      <c r="B40" s="21" t="s">
        <v>91</v>
      </c>
      <c r="C40" s="22" t="s">
        <v>92</v>
      </c>
      <c r="D40" s="22" t="s">
        <v>24</v>
      </c>
      <c r="E40" s="23">
        <v>2</v>
      </c>
      <c r="F40" s="24">
        <v>2000</v>
      </c>
      <c r="G40" s="24">
        <f t="shared" si="0"/>
        <v>4000</v>
      </c>
    </row>
    <row r="41" spans="1:7" ht="45" x14ac:dyDescent="0.25">
      <c r="A41" s="8">
        <v>33</v>
      </c>
      <c r="B41" s="21" t="s">
        <v>93</v>
      </c>
      <c r="C41" s="22" t="s">
        <v>94</v>
      </c>
      <c r="D41" s="22" t="s">
        <v>24</v>
      </c>
      <c r="E41" s="23">
        <v>4</v>
      </c>
      <c r="F41" s="24">
        <v>3200</v>
      </c>
      <c r="G41" s="24">
        <f t="shared" si="0"/>
        <v>12800</v>
      </c>
    </row>
    <row r="42" spans="1:7" ht="45" x14ac:dyDescent="0.25">
      <c r="A42" s="8">
        <v>34</v>
      </c>
      <c r="B42" s="21" t="s">
        <v>95</v>
      </c>
      <c r="C42" s="22" t="s">
        <v>95</v>
      </c>
      <c r="D42" s="22" t="s">
        <v>24</v>
      </c>
      <c r="E42" s="23">
        <v>8</v>
      </c>
      <c r="F42" s="24">
        <v>5460</v>
      </c>
      <c r="G42" s="24">
        <f t="shared" si="0"/>
        <v>43680</v>
      </c>
    </row>
    <row r="43" spans="1:7" x14ac:dyDescent="0.25">
      <c r="A43" s="9"/>
      <c r="B43" s="10" t="s">
        <v>19</v>
      </c>
      <c r="C43" s="11"/>
      <c r="D43" s="12"/>
      <c r="E43" s="9"/>
      <c r="F43" s="13"/>
      <c r="G43" s="5">
        <f>SUM(G9:G42)</f>
        <v>38094707.100000001</v>
      </c>
    </row>
    <row r="44" spans="1:7" x14ac:dyDescent="0.25">
      <c r="A44" s="32" t="s">
        <v>6</v>
      </c>
      <c r="B44" s="32"/>
      <c r="C44" s="32"/>
      <c r="D44" s="32"/>
      <c r="E44" s="32"/>
      <c r="F44" s="32"/>
      <c r="G44" s="32"/>
    </row>
    <row r="45" spans="1:7" ht="38.25" x14ac:dyDescent="0.25">
      <c r="A45" s="1" t="s">
        <v>0</v>
      </c>
      <c r="B45" s="2" t="s">
        <v>7</v>
      </c>
      <c r="C45" s="2" t="s">
        <v>8</v>
      </c>
      <c r="D45" s="33" t="s">
        <v>9</v>
      </c>
      <c r="E45" s="34"/>
      <c r="F45" s="35" t="s">
        <v>10</v>
      </c>
      <c r="G45" s="36"/>
    </row>
    <row r="46" spans="1:7" x14ac:dyDescent="0.25">
      <c r="A46" s="8">
        <v>1</v>
      </c>
      <c r="B46" s="16" t="s">
        <v>97</v>
      </c>
      <c r="C46" s="16" t="s">
        <v>98</v>
      </c>
      <c r="D46" s="37" t="s">
        <v>107</v>
      </c>
      <c r="E46" s="37"/>
      <c r="F46" s="38"/>
      <c r="G46" s="38"/>
    </row>
    <row r="47" spans="1:7" ht="30" x14ac:dyDescent="0.25">
      <c r="A47" s="8">
        <v>2</v>
      </c>
      <c r="B47" s="21" t="s">
        <v>101</v>
      </c>
      <c r="C47" s="21" t="s">
        <v>102</v>
      </c>
      <c r="D47" s="40" t="s">
        <v>108</v>
      </c>
      <c r="E47" s="41"/>
      <c r="F47" s="42"/>
      <c r="G47" s="43"/>
    </row>
    <row r="48" spans="1:7" x14ac:dyDescent="0.25">
      <c r="A48" s="8">
        <v>3</v>
      </c>
      <c r="B48" s="21" t="s">
        <v>105</v>
      </c>
      <c r="C48" s="21" t="s">
        <v>106</v>
      </c>
      <c r="D48" s="40" t="s">
        <v>109</v>
      </c>
      <c r="E48" s="41"/>
      <c r="F48" s="42"/>
      <c r="G48" s="43"/>
    </row>
    <row r="49" spans="1:7" x14ac:dyDescent="0.25">
      <c r="A49" s="8">
        <v>4</v>
      </c>
      <c r="B49" s="21" t="s">
        <v>111</v>
      </c>
      <c r="C49" s="21" t="s">
        <v>112</v>
      </c>
      <c r="D49" s="40" t="s">
        <v>113</v>
      </c>
      <c r="E49" s="41"/>
      <c r="F49" s="42"/>
      <c r="G49" s="43"/>
    </row>
    <row r="50" spans="1:7" x14ac:dyDescent="0.25">
      <c r="A50" s="8">
        <v>5</v>
      </c>
      <c r="B50" s="21" t="s">
        <v>116</v>
      </c>
      <c r="C50" s="21" t="s">
        <v>117</v>
      </c>
      <c r="D50" s="40" t="s">
        <v>118</v>
      </c>
      <c r="E50" s="41"/>
      <c r="F50" s="42"/>
      <c r="G50" s="43"/>
    </row>
    <row r="51" spans="1:7" x14ac:dyDescent="0.25">
      <c r="A51" s="8">
        <v>6</v>
      </c>
      <c r="B51" s="21" t="s">
        <v>120</v>
      </c>
      <c r="C51" s="21" t="s">
        <v>121</v>
      </c>
      <c r="D51" s="40" t="s">
        <v>122</v>
      </c>
      <c r="E51" s="41"/>
      <c r="F51" s="42"/>
      <c r="G51" s="43"/>
    </row>
    <row r="52" spans="1:7" x14ac:dyDescent="0.25">
      <c r="A52" s="8">
        <v>7</v>
      </c>
      <c r="B52" s="21" t="s">
        <v>124</v>
      </c>
      <c r="C52" s="21" t="s">
        <v>125</v>
      </c>
      <c r="D52" s="40" t="s">
        <v>126</v>
      </c>
      <c r="E52" s="41"/>
      <c r="F52" s="42"/>
      <c r="G52" s="43"/>
    </row>
    <row r="53" spans="1:7" x14ac:dyDescent="0.25">
      <c r="A53" s="8">
        <v>8</v>
      </c>
      <c r="B53" s="21" t="s">
        <v>128</v>
      </c>
      <c r="C53" s="21" t="s">
        <v>129</v>
      </c>
      <c r="D53" s="40" t="s">
        <v>130</v>
      </c>
      <c r="E53" s="41"/>
      <c r="F53" s="42"/>
      <c r="G53" s="43"/>
    </row>
    <row r="54" spans="1:7" x14ac:dyDescent="0.25">
      <c r="A54" s="8">
        <v>9</v>
      </c>
      <c r="B54" s="21" t="s">
        <v>132</v>
      </c>
      <c r="C54" s="21" t="s">
        <v>133</v>
      </c>
      <c r="D54" s="40" t="s">
        <v>134</v>
      </c>
      <c r="E54" s="41"/>
      <c r="F54" s="42"/>
      <c r="G54" s="43"/>
    </row>
    <row r="55" spans="1:7" x14ac:dyDescent="0.25">
      <c r="A55" s="9"/>
      <c r="B55" s="15"/>
      <c r="C55" s="15"/>
      <c r="D55" s="25"/>
      <c r="E55" s="25"/>
      <c r="F55" s="26"/>
      <c r="G55" s="26"/>
    </row>
    <row r="56" spans="1:7" ht="34.5" customHeight="1" x14ac:dyDescent="0.25">
      <c r="A56" s="44" t="s">
        <v>32</v>
      </c>
      <c r="B56" s="44"/>
      <c r="C56" s="44"/>
      <c r="D56" s="44"/>
      <c r="E56" s="44"/>
      <c r="F56" s="44"/>
      <c r="G56" s="44"/>
    </row>
    <row r="57" spans="1:7" ht="19.5" customHeight="1" x14ac:dyDescent="0.25">
      <c r="A57" s="28"/>
      <c r="B57" s="28"/>
      <c r="C57" s="28"/>
      <c r="D57" s="28"/>
      <c r="E57" s="28"/>
      <c r="F57" s="28"/>
      <c r="G57" s="28"/>
    </row>
    <row r="58" spans="1:7" ht="25.5" x14ac:dyDescent="0.25">
      <c r="A58" s="1" t="s">
        <v>21</v>
      </c>
      <c r="B58" s="1" t="s">
        <v>11</v>
      </c>
      <c r="C58" s="1" t="s">
        <v>12</v>
      </c>
      <c r="D58" s="4" t="s">
        <v>13</v>
      </c>
      <c r="E58" s="1" t="s">
        <v>14</v>
      </c>
      <c r="F58" s="33" t="s">
        <v>15</v>
      </c>
      <c r="G58" s="34"/>
    </row>
    <row r="59" spans="1:7" x14ac:dyDescent="0.25">
      <c r="A59" s="54">
        <v>1</v>
      </c>
      <c r="B59" s="21" t="s">
        <v>128</v>
      </c>
      <c r="C59" s="17">
        <v>4220000</v>
      </c>
      <c r="D59" s="18" t="s">
        <v>20</v>
      </c>
      <c r="E59" s="20" t="s">
        <v>131</v>
      </c>
      <c r="F59" s="54" t="s">
        <v>31</v>
      </c>
      <c r="G59" s="54" t="s">
        <v>132</v>
      </c>
    </row>
    <row r="60" spans="1:7" x14ac:dyDescent="0.25">
      <c r="A60" s="55"/>
      <c r="B60" s="21" t="s">
        <v>132</v>
      </c>
      <c r="C60" s="24">
        <v>3300000</v>
      </c>
      <c r="D60" s="22" t="s">
        <v>20</v>
      </c>
      <c r="E60" s="21" t="s">
        <v>131</v>
      </c>
      <c r="F60" s="55"/>
      <c r="G60" s="55"/>
    </row>
    <row r="61" spans="1:7" x14ac:dyDescent="0.25">
      <c r="A61" s="20">
        <v>2</v>
      </c>
      <c r="B61" s="21" t="s">
        <v>132</v>
      </c>
      <c r="C61" s="17">
        <v>1236000</v>
      </c>
      <c r="D61" s="18" t="s">
        <v>20</v>
      </c>
      <c r="E61" s="21" t="s">
        <v>35</v>
      </c>
      <c r="F61" s="21" t="s">
        <v>31</v>
      </c>
      <c r="G61" s="21" t="s">
        <v>132</v>
      </c>
    </row>
    <row r="62" spans="1:7" x14ac:dyDescent="0.25">
      <c r="A62" s="21">
        <v>3</v>
      </c>
      <c r="B62" s="21" t="s">
        <v>28</v>
      </c>
      <c r="C62" s="24"/>
      <c r="D62" s="22"/>
      <c r="E62" s="21"/>
      <c r="F62" s="21" t="s">
        <v>137</v>
      </c>
      <c r="G62" s="21" t="s">
        <v>29</v>
      </c>
    </row>
    <row r="63" spans="1:7" x14ac:dyDescent="0.25">
      <c r="A63" s="21">
        <v>4</v>
      </c>
      <c r="B63" s="21" t="s">
        <v>28</v>
      </c>
      <c r="C63" s="24"/>
      <c r="D63" s="22"/>
      <c r="E63" s="21"/>
      <c r="F63" s="21" t="s">
        <v>137</v>
      </c>
      <c r="G63" s="21" t="s">
        <v>29</v>
      </c>
    </row>
    <row r="64" spans="1:7" x14ac:dyDescent="0.25">
      <c r="A64" s="21">
        <v>5</v>
      </c>
      <c r="B64" s="21" t="s">
        <v>28</v>
      </c>
      <c r="C64" s="24"/>
      <c r="D64" s="22"/>
      <c r="E64" s="21"/>
      <c r="F64" s="21" t="s">
        <v>137</v>
      </c>
      <c r="G64" s="21" t="s">
        <v>29</v>
      </c>
    </row>
    <row r="65" spans="1:7" ht="135" x14ac:dyDescent="0.25">
      <c r="A65" s="54">
        <v>6</v>
      </c>
      <c r="B65" s="21" t="s">
        <v>105</v>
      </c>
      <c r="C65" s="24">
        <v>3750000</v>
      </c>
      <c r="D65" s="22" t="s">
        <v>110</v>
      </c>
      <c r="E65" s="21" t="s">
        <v>42</v>
      </c>
      <c r="F65" s="21" t="s">
        <v>115</v>
      </c>
      <c r="G65" s="54" t="s">
        <v>111</v>
      </c>
    </row>
    <row r="66" spans="1:7" ht="30" x14ac:dyDescent="0.25">
      <c r="A66" s="55"/>
      <c r="B66" s="21" t="s">
        <v>111</v>
      </c>
      <c r="C66" s="24">
        <v>3150000</v>
      </c>
      <c r="D66" s="22" t="s">
        <v>20</v>
      </c>
      <c r="E66" s="21" t="s">
        <v>42</v>
      </c>
      <c r="F66" s="21" t="s">
        <v>114</v>
      </c>
      <c r="G66" s="55"/>
    </row>
    <row r="67" spans="1:7" x14ac:dyDescent="0.25">
      <c r="A67" s="29">
        <v>7</v>
      </c>
      <c r="B67" s="21" t="s">
        <v>28</v>
      </c>
      <c r="C67" s="24"/>
      <c r="D67" s="22"/>
      <c r="E67" s="21"/>
      <c r="F67" s="21" t="s">
        <v>137</v>
      </c>
      <c r="G67" s="21" t="s">
        <v>29</v>
      </c>
    </row>
    <row r="68" spans="1:7" x14ac:dyDescent="0.25">
      <c r="A68" s="21">
        <v>8</v>
      </c>
      <c r="B68" s="21" t="s">
        <v>132</v>
      </c>
      <c r="C68" s="24">
        <v>49500</v>
      </c>
      <c r="D68" s="22" t="s">
        <v>20</v>
      </c>
      <c r="E68" s="21" t="s">
        <v>136</v>
      </c>
      <c r="F68" s="21" t="s">
        <v>31</v>
      </c>
      <c r="G68" s="21" t="s">
        <v>132</v>
      </c>
    </row>
    <row r="69" spans="1:7" x14ac:dyDescent="0.25">
      <c r="A69" s="21">
        <v>9</v>
      </c>
      <c r="B69" s="21" t="s">
        <v>132</v>
      </c>
      <c r="C69" s="24">
        <v>37600</v>
      </c>
      <c r="D69" s="22" t="s">
        <v>20</v>
      </c>
      <c r="E69" s="21" t="s">
        <v>135</v>
      </c>
      <c r="F69" s="21" t="s">
        <v>31</v>
      </c>
      <c r="G69" s="21" t="s">
        <v>132</v>
      </c>
    </row>
    <row r="70" spans="1:7" x14ac:dyDescent="0.25">
      <c r="A70" s="21">
        <v>10</v>
      </c>
      <c r="B70" s="21" t="s">
        <v>28</v>
      </c>
      <c r="C70" s="24"/>
      <c r="D70" s="22"/>
      <c r="E70" s="21"/>
      <c r="F70" s="21" t="s">
        <v>137</v>
      </c>
      <c r="G70" s="21" t="s">
        <v>29</v>
      </c>
    </row>
    <row r="71" spans="1:7" x14ac:dyDescent="0.25">
      <c r="A71" s="21">
        <v>11</v>
      </c>
      <c r="B71" s="21" t="s">
        <v>28</v>
      </c>
      <c r="C71" s="24"/>
      <c r="D71" s="22"/>
      <c r="E71" s="21"/>
      <c r="F71" s="21" t="s">
        <v>137</v>
      </c>
      <c r="G71" s="21" t="s">
        <v>29</v>
      </c>
    </row>
    <row r="72" spans="1:7" x14ac:dyDescent="0.25">
      <c r="A72" s="21">
        <v>12</v>
      </c>
      <c r="B72" s="21" t="s">
        <v>28</v>
      </c>
      <c r="C72" s="24"/>
      <c r="D72" s="22"/>
      <c r="E72" s="21"/>
      <c r="F72" s="21" t="s">
        <v>137</v>
      </c>
      <c r="G72" s="21" t="s">
        <v>29</v>
      </c>
    </row>
    <row r="73" spans="1:7" x14ac:dyDescent="0.25">
      <c r="A73" s="21">
        <v>13</v>
      </c>
      <c r="B73" s="21" t="s">
        <v>120</v>
      </c>
      <c r="C73" s="24">
        <v>36800</v>
      </c>
      <c r="D73" s="22" t="s">
        <v>20</v>
      </c>
      <c r="E73" s="21" t="s">
        <v>123</v>
      </c>
      <c r="F73" s="21" t="s">
        <v>31</v>
      </c>
      <c r="G73" s="21" t="s">
        <v>120</v>
      </c>
    </row>
    <row r="74" spans="1:7" x14ac:dyDescent="0.25">
      <c r="A74" s="21">
        <v>14</v>
      </c>
      <c r="B74" s="21" t="s">
        <v>120</v>
      </c>
      <c r="C74" s="24">
        <v>36800</v>
      </c>
      <c r="D74" s="22" t="s">
        <v>20</v>
      </c>
      <c r="E74" s="21" t="s">
        <v>123</v>
      </c>
      <c r="F74" s="21" t="s">
        <v>31</v>
      </c>
      <c r="G74" s="21" t="s">
        <v>120</v>
      </c>
    </row>
    <row r="75" spans="1:7" x14ac:dyDescent="0.25">
      <c r="A75" s="21">
        <v>15</v>
      </c>
      <c r="B75" s="21" t="s">
        <v>28</v>
      </c>
      <c r="C75" s="24"/>
      <c r="D75" s="22"/>
      <c r="E75" s="21"/>
      <c r="F75" s="21" t="s">
        <v>137</v>
      </c>
      <c r="G75" s="21" t="s">
        <v>29</v>
      </c>
    </row>
    <row r="76" spans="1:7" x14ac:dyDescent="0.25">
      <c r="A76" s="21">
        <v>16</v>
      </c>
      <c r="B76" s="21" t="s">
        <v>28</v>
      </c>
      <c r="C76" s="24"/>
      <c r="D76" s="22"/>
      <c r="E76" s="21"/>
      <c r="F76" s="21" t="s">
        <v>137</v>
      </c>
      <c r="G76" s="21" t="s">
        <v>29</v>
      </c>
    </row>
    <row r="77" spans="1:7" x14ac:dyDescent="0.25">
      <c r="A77" s="21">
        <v>17</v>
      </c>
      <c r="B77" s="21" t="s">
        <v>116</v>
      </c>
      <c r="C77" s="24">
        <v>105600</v>
      </c>
      <c r="D77" s="22" t="s">
        <v>110</v>
      </c>
      <c r="E77" s="21" t="s">
        <v>59</v>
      </c>
      <c r="F77" s="21" t="s">
        <v>31</v>
      </c>
      <c r="G77" s="21" t="s">
        <v>116</v>
      </c>
    </row>
    <row r="78" spans="1:7" x14ac:dyDescent="0.25">
      <c r="A78" s="21">
        <v>18</v>
      </c>
      <c r="B78" s="21" t="s">
        <v>28</v>
      </c>
      <c r="C78" s="24"/>
      <c r="D78" s="22"/>
      <c r="E78" s="21"/>
      <c r="F78" s="21" t="s">
        <v>137</v>
      </c>
      <c r="G78" s="21" t="s">
        <v>29</v>
      </c>
    </row>
    <row r="79" spans="1:7" x14ac:dyDescent="0.25">
      <c r="A79" s="21">
        <v>19</v>
      </c>
      <c r="B79" s="21" t="s">
        <v>116</v>
      </c>
      <c r="C79" s="24">
        <v>432000</v>
      </c>
      <c r="D79" s="22" t="s">
        <v>110</v>
      </c>
      <c r="E79" s="21" t="s">
        <v>119</v>
      </c>
      <c r="F79" s="21" t="s">
        <v>31</v>
      </c>
      <c r="G79" s="21" t="s">
        <v>116</v>
      </c>
    </row>
    <row r="80" spans="1:7" x14ac:dyDescent="0.25">
      <c r="A80" s="21">
        <v>20</v>
      </c>
      <c r="B80" s="21" t="s">
        <v>116</v>
      </c>
      <c r="C80" s="24">
        <v>1220000</v>
      </c>
      <c r="D80" s="22" t="s">
        <v>110</v>
      </c>
      <c r="E80" s="21" t="s">
        <v>66</v>
      </c>
      <c r="F80" s="21" t="s">
        <v>31</v>
      </c>
      <c r="G80" s="21" t="s">
        <v>116</v>
      </c>
    </row>
    <row r="81" spans="1:7" x14ac:dyDescent="0.25">
      <c r="A81" s="21">
        <v>21</v>
      </c>
      <c r="B81" s="21" t="s">
        <v>28</v>
      </c>
      <c r="C81" s="24"/>
      <c r="D81" s="22"/>
      <c r="E81" s="21"/>
      <c r="F81" s="21" t="s">
        <v>137</v>
      </c>
      <c r="G81" s="21" t="s">
        <v>29</v>
      </c>
    </row>
    <row r="82" spans="1:7" x14ac:dyDescent="0.25">
      <c r="A82" s="21">
        <v>22</v>
      </c>
      <c r="B82" s="21" t="s">
        <v>28</v>
      </c>
      <c r="C82" s="24"/>
      <c r="D82" s="22"/>
      <c r="E82" s="21"/>
      <c r="F82" s="21" t="s">
        <v>137</v>
      </c>
      <c r="G82" s="21" t="s">
        <v>29</v>
      </c>
    </row>
    <row r="83" spans="1:7" x14ac:dyDescent="0.25">
      <c r="A83" s="21">
        <v>23</v>
      </c>
      <c r="B83" s="21" t="s">
        <v>28</v>
      </c>
      <c r="C83" s="24"/>
      <c r="D83" s="22"/>
      <c r="E83" s="21"/>
      <c r="F83" s="21" t="s">
        <v>137</v>
      </c>
      <c r="G83" s="21" t="s">
        <v>29</v>
      </c>
    </row>
    <row r="84" spans="1:7" x14ac:dyDescent="0.25">
      <c r="A84" s="21">
        <v>24</v>
      </c>
      <c r="B84" s="21" t="s">
        <v>28</v>
      </c>
      <c r="C84" s="24"/>
      <c r="D84" s="22"/>
      <c r="E84" s="21"/>
      <c r="F84" s="21" t="s">
        <v>137</v>
      </c>
      <c r="G84" s="21" t="s">
        <v>29</v>
      </c>
    </row>
    <row r="85" spans="1:7" x14ac:dyDescent="0.25">
      <c r="A85" s="21">
        <v>25</v>
      </c>
      <c r="B85" s="21" t="s">
        <v>28</v>
      </c>
      <c r="C85" s="24"/>
      <c r="D85" s="22"/>
      <c r="E85" s="21"/>
      <c r="F85" s="21" t="s">
        <v>137</v>
      </c>
      <c r="G85" s="21" t="s">
        <v>29</v>
      </c>
    </row>
    <row r="86" spans="1:7" x14ac:dyDescent="0.25">
      <c r="A86" s="21">
        <v>26</v>
      </c>
      <c r="B86" s="21" t="s">
        <v>97</v>
      </c>
      <c r="C86" s="24">
        <v>6550000</v>
      </c>
      <c r="D86" s="22" t="s">
        <v>20</v>
      </c>
      <c r="E86" s="21" t="s">
        <v>99</v>
      </c>
      <c r="F86" s="21" t="s">
        <v>100</v>
      </c>
      <c r="G86" s="21" t="s">
        <v>97</v>
      </c>
    </row>
    <row r="87" spans="1:7" x14ac:dyDescent="0.25">
      <c r="A87" s="21">
        <v>27</v>
      </c>
      <c r="B87" s="21" t="s">
        <v>124</v>
      </c>
      <c r="C87" s="24">
        <v>215000</v>
      </c>
      <c r="D87" s="22" t="s">
        <v>20</v>
      </c>
      <c r="E87" s="21" t="s">
        <v>127</v>
      </c>
      <c r="F87" s="21" t="s">
        <v>100</v>
      </c>
      <c r="G87" s="21" t="s">
        <v>124</v>
      </c>
    </row>
    <row r="88" spans="1:7" x14ac:dyDescent="0.25">
      <c r="A88" s="21">
        <v>28</v>
      </c>
      <c r="B88" s="21" t="s">
        <v>124</v>
      </c>
      <c r="C88" s="24">
        <v>640000</v>
      </c>
      <c r="D88" s="22" t="s">
        <v>20</v>
      </c>
      <c r="E88" s="21" t="s">
        <v>127</v>
      </c>
      <c r="F88" s="21" t="s">
        <v>100</v>
      </c>
      <c r="G88" s="21" t="s">
        <v>124</v>
      </c>
    </row>
    <row r="89" spans="1:7" x14ac:dyDescent="0.25">
      <c r="A89" s="21">
        <v>29</v>
      </c>
      <c r="B89" s="21" t="s">
        <v>124</v>
      </c>
      <c r="C89" s="24">
        <v>2380000</v>
      </c>
      <c r="D89" s="22" t="s">
        <v>20</v>
      </c>
      <c r="E89" s="21" t="s">
        <v>127</v>
      </c>
      <c r="F89" s="21" t="s">
        <v>100</v>
      </c>
      <c r="G89" s="21" t="s">
        <v>124</v>
      </c>
    </row>
    <row r="90" spans="1:7" x14ac:dyDescent="0.25">
      <c r="A90" s="21">
        <v>30</v>
      </c>
      <c r="B90" s="21" t="s">
        <v>124</v>
      </c>
      <c r="C90" s="24">
        <v>650000</v>
      </c>
      <c r="D90" s="22" t="s">
        <v>20</v>
      </c>
      <c r="E90" s="21" t="s">
        <v>127</v>
      </c>
      <c r="F90" s="21" t="s">
        <v>100</v>
      </c>
      <c r="G90" s="21" t="s">
        <v>124</v>
      </c>
    </row>
    <row r="91" spans="1:7" x14ac:dyDescent="0.25">
      <c r="A91" s="21">
        <v>31</v>
      </c>
      <c r="B91" s="21" t="s">
        <v>28</v>
      </c>
      <c r="C91" s="24"/>
      <c r="D91" s="22"/>
      <c r="E91" s="21"/>
      <c r="F91" s="21" t="s">
        <v>30</v>
      </c>
      <c r="G91" s="21" t="s">
        <v>29</v>
      </c>
    </row>
    <row r="92" spans="1:7" ht="30" x14ac:dyDescent="0.25">
      <c r="A92" s="21">
        <v>32</v>
      </c>
      <c r="B92" s="21" t="s">
        <v>101</v>
      </c>
      <c r="C92" s="24">
        <v>3990</v>
      </c>
      <c r="D92" s="22" t="s">
        <v>20</v>
      </c>
      <c r="E92" s="21" t="s">
        <v>103</v>
      </c>
      <c r="F92" s="21" t="s">
        <v>100</v>
      </c>
      <c r="G92" s="21" t="s">
        <v>101</v>
      </c>
    </row>
    <row r="93" spans="1:7" ht="30" x14ac:dyDescent="0.25">
      <c r="A93" s="21">
        <v>33</v>
      </c>
      <c r="B93" s="21" t="s">
        <v>101</v>
      </c>
      <c r="C93" s="24">
        <v>12800</v>
      </c>
      <c r="D93" s="22" t="s">
        <v>20</v>
      </c>
      <c r="E93" s="21" t="s">
        <v>104</v>
      </c>
      <c r="F93" s="21" t="s">
        <v>100</v>
      </c>
      <c r="G93" s="21" t="s">
        <v>101</v>
      </c>
    </row>
    <row r="94" spans="1:7" ht="30" x14ac:dyDescent="0.25">
      <c r="A94" s="21">
        <v>34</v>
      </c>
      <c r="B94" s="21" t="s">
        <v>101</v>
      </c>
      <c r="C94" s="24">
        <v>33240</v>
      </c>
      <c r="D94" s="22" t="s">
        <v>20</v>
      </c>
      <c r="E94" s="21" t="s">
        <v>104</v>
      </c>
      <c r="F94" s="21" t="s">
        <v>100</v>
      </c>
      <c r="G94" s="21" t="s">
        <v>101</v>
      </c>
    </row>
    <row r="95" spans="1:7" x14ac:dyDescent="0.25">
      <c r="A95" s="52" t="s">
        <v>16</v>
      </c>
      <c r="B95" s="52"/>
      <c r="C95" s="52"/>
      <c r="D95" s="52"/>
      <c r="E95" s="52"/>
      <c r="F95" s="52"/>
      <c r="G95" s="52"/>
    </row>
    <row r="96" spans="1:7" x14ac:dyDescent="0.25">
      <c r="A96" s="52"/>
      <c r="B96" s="52"/>
      <c r="C96" s="52"/>
      <c r="D96" s="52"/>
      <c r="E96" s="52"/>
      <c r="F96" s="52"/>
      <c r="G96" s="52"/>
    </row>
    <row r="97" spans="1:7" ht="42.75" x14ac:dyDescent="0.25">
      <c r="A97" s="19" t="s">
        <v>0</v>
      </c>
      <c r="B97" s="19" t="s">
        <v>7</v>
      </c>
      <c r="C97" s="19" t="s">
        <v>17</v>
      </c>
      <c r="D97" s="48" t="s">
        <v>18</v>
      </c>
      <c r="E97" s="49"/>
      <c r="F97" s="49"/>
      <c r="G97" s="50"/>
    </row>
    <row r="98" spans="1:7" ht="29.25" customHeight="1" x14ac:dyDescent="0.25">
      <c r="A98" s="16">
        <v>1</v>
      </c>
      <c r="B98" s="21" t="s">
        <v>132</v>
      </c>
      <c r="C98" s="21" t="s">
        <v>133</v>
      </c>
      <c r="D98" s="53">
        <f>C60+C68+C69+C61</f>
        <v>4623100</v>
      </c>
      <c r="E98" s="53"/>
      <c r="F98" s="53"/>
      <c r="G98" s="53"/>
    </row>
    <row r="99" spans="1:7" ht="33" customHeight="1" x14ac:dyDescent="0.25">
      <c r="A99" s="20">
        <v>2</v>
      </c>
      <c r="B99" s="21" t="s">
        <v>111</v>
      </c>
      <c r="C99" s="21" t="s">
        <v>112</v>
      </c>
      <c r="D99" s="53">
        <f>C66</f>
        <v>3150000</v>
      </c>
      <c r="E99" s="53"/>
      <c r="F99" s="53"/>
      <c r="G99" s="53"/>
    </row>
    <row r="100" spans="1:7" ht="30.75" customHeight="1" x14ac:dyDescent="0.25">
      <c r="A100" s="21">
        <v>3</v>
      </c>
      <c r="B100" s="21" t="s">
        <v>120</v>
      </c>
      <c r="C100" s="21" t="s">
        <v>121</v>
      </c>
      <c r="D100" s="45">
        <f>C73+C74</f>
        <v>73600</v>
      </c>
      <c r="E100" s="46"/>
      <c r="F100" s="46"/>
      <c r="G100" s="47"/>
    </row>
    <row r="101" spans="1:7" ht="30.75" customHeight="1" x14ac:dyDescent="0.25">
      <c r="A101" s="21">
        <v>4</v>
      </c>
      <c r="B101" s="21" t="s">
        <v>116</v>
      </c>
      <c r="C101" s="21" t="s">
        <v>117</v>
      </c>
      <c r="D101" s="45">
        <f>C79+C77+C80</f>
        <v>1757600</v>
      </c>
      <c r="E101" s="46"/>
      <c r="F101" s="46"/>
      <c r="G101" s="47"/>
    </row>
    <row r="102" spans="1:7" ht="30.75" customHeight="1" x14ac:dyDescent="0.25">
      <c r="A102" s="21">
        <v>5</v>
      </c>
      <c r="B102" s="21" t="s">
        <v>101</v>
      </c>
      <c r="C102" s="21" t="s">
        <v>102</v>
      </c>
      <c r="D102" s="45">
        <f>C85+C92+C93+C94</f>
        <v>50030</v>
      </c>
      <c r="E102" s="56"/>
      <c r="F102" s="56"/>
      <c r="G102" s="57"/>
    </row>
    <row r="103" spans="1:7" ht="30.75" customHeight="1" x14ac:dyDescent="0.25">
      <c r="A103" s="21">
        <v>6</v>
      </c>
      <c r="B103" s="21" t="s">
        <v>97</v>
      </c>
      <c r="C103" s="21" t="s">
        <v>98</v>
      </c>
      <c r="D103" s="45">
        <f>C86</f>
        <v>6550000</v>
      </c>
      <c r="E103" s="56"/>
      <c r="F103" s="56"/>
      <c r="G103" s="57"/>
    </row>
    <row r="104" spans="1:7" ht="30.75" customHeight="1" x14ac:dyDescent="0.25">
      <c r="A104" s="21">
        <v>7</v>
      </c>
      <c r="B104" s="21" t="s">
        <v>124</v>
      </c>
      <c r="C104" s="21" t="s">
        <v>125</v>
      </c>
      <c r="D104" s="45">
        <f>C87+C88+C89+C90</f>
        <v>3885000</v>
      </c>
      <c r="E104" s="56"/>
      <c r="F104" s="56"/>
      <c r="G104" s="57"/>
    </row>
    <row r="106" spans="1:7" x14ac:dyDescent="0.25">
      <c r="A106" s="27"/>
      <c r="B106" s="51" t="s">
        <v>26</v>
      </c>
      <c r="C106" s="51"/>
      <c r="D106" s="51"/>
      <c r="E106" s="51"/>
      <c r="F106" s="51"/>
      <c r="G106" s="51"/>
    </row>
    <row r="107" spans="1:7" x14ac:dyDescent="0.25">
      <c r="B107" s="3"/>
      <c r="C107" s="3"/>
      <c r="D107" s="3"/>
      <c r="E107" s="3"/>
      <c r="F107" s="3"/>
      <c r="G107" s="3"/>
    </row>
    <row r="108" spans="1:7" ht="15" customHeight="1" x14ac:dyDescent="0.25">
      <c r="B108" s="39" t="s">
        <v>27</v>
      </c>
      <c r="C108" s="39"/>
      <c r="D108" s="39"/>
      <c r="E108" s="39"/>
      <c r="F108" s="39"/>
    </row>
    <row r="109" spans="1:7" x14ac:dyDescent="0.25">
      <c r="B109" s="39"/>
      <c r="C109" s="39"/>
      <c r="D109" s="39"/>
      <c r="E109" s="39"/>
      <c r="F109" s="39"/>
    </row>
  </sheetData>
  <mergeCells count="40">
    <mergeCell ref="A65:A66"/>
    <mergeCell ref="D104:G104"/>
    <mergeCell ref="D101:G101"/>
    <mergeCell ref="D102:G102"/>
    <mergeCell ref="D103:G103"/>
    <mergeCell ref="D53:E53"/>
    <mergeCell ref="F53:G53"/>
    <mergeCell ref="D54:E54"/>
    <mergeCell ref="F54:G54"/>
    <mergeCell ref="A59:A60"/>
    <mergeCell ref="F59:F60"/>
    <mergeCell ref="G59:G60"/>
    <mergeCell ref="D50:E50"/>
    <mergeCell ref="F50:G50"/>
    <mergeCell ref="D51:E51"/>
    <mergeCell ref="F51:G51"/>
    <mergeCell ref="D52:E52"/>
    <mergeCell ref="F52:G52"/>
    <mergeCell ref="B108:F109"/>
    <mergeCell ref="D47:E47"/>
    <mergeCell ref="F47:G47"/>
    <mergeCell ref="A56:G56"/>
    <mergeCell ref="D48:E48"/>
    <mergeCell ref="F48:G48"/>
    <mergeCell ref="D100:G100"/>
    <mergeCell ref="D97:G97"/>
    <mergeCell ref="B106:G106"/>
    <mergeCell ref="F58:G58"/>
    <mergeCell ref="A95:G96"/>
    <mergeCell ref="D99:G99"/>
    <mergeCell ref="D98:G98"/>
    <mergeCell ref="D49:E49"/>
    <mergeCell ref="F49:G49"/>
    <mergeCell ref="G65:G66"/>
    <mergeCell ref="A1:G7"/>
    <mergeCell ref="A44:G44"/>
    <mergeCell ref="D45:E45"/>
    <mergeCell ref="F45:G45"/>
    <mergeCell ref="D46:E46"/>
    <mergeCell ref="F46:G46"/>
  </mergeCells>
  <pageMargins left="0.30208333333333331" right="0.7" top="0.38541666666666669" bottom="0.75" header="0.3" footer="0.3"/>
  <pageSetup paperSize="9" scale="75" orientation="landscape" r:id="rId1"/>
  <rowBreaks count="1" manualBreakCount="1">
    <brk id="4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2023-01-24T07:12:33Z</dcterms:modified>
</cp:coreProperties>
</file>