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Лист1!$A$1:$G$61</definedName>
  </definedNames>
  <calcPr calcId="145621"/>
</workbook>
</file>

<file path=xl/calcChain.xml><?xml version="1.0" encoding="utf-8"?>
<calcChain xmlns="http://schemas.openxmlformats.org/spreadsheetml/2006/main">
  <c r="D55" i="1" l="1"/>
  <c r="D54" i="1"/>
  <c r="D53" i="1"/>
  <c r="D52" i="1"/>
  <c r="D51" i="1"/>
  <c r="G20" i="1" l="1"/>
  <c r="G17" i="1"/>
  <c r="G18" i="1"/>
  <c r="G19" i="1"/>
  <c r="G16" i="1"/>
  <c r="G10" i="1" l="1"/>
  <c r="G11" i="1"/>
  <c r="G12" i="1"/>
  <c r="G13" i="1"/>
  <c r="G14" i="1"/>
  <c r="G15" i="1"/>
  <c r="G9" i="1"/>
  <c r="G22" i="1" l="1"/>
</calcChain>
</file>

<file path=xl/sharedStrings.xml><?xml version="1.0" encoding="utf-8"?>
<sst xmlns="http://schemas.openxmlformats.org/spreadsheetml/2006/main" count="147" uniqueCount="81">
  <si>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</si>
  <si>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</si>
  <si>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</si>
  <si>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</si>
  <si>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</si>
  <si>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</si>
  <si>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</si>
  <si>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</si>
  <si>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</si>
  <si>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</si>
  <si>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</si>
  <si>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</si>
  <si>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</si>
  <si>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</si>
  <si>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</si>
  <si>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</si>
  <si>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</si>
  <si>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</si>
  <si>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</si>
  <si>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</si>
  <si>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</si>
  <si>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xml:space="preserve">                             Директор                                                                                                Кодасбаев А.Т.</t>
  </si>
  <si>
    <t>№ лота</t>
  </si>
  <si>
    <t xml:space="preserve">                             Начальник отдела
                             государственных закупок                                                                    Жапарқұл С.Ә.</t>
  </si>
  <si>
    <t>штука</t>
  </si>
  <si>
    <t>Наименование лекарственных средств и медицинских изделий (МНН)</t>
  </si>
  <si>
    <t>гл.10 п.139</t>
  </si>
  <si>
    <t>Стерофундин ISO</t>
  </si>
  <si>
    <t>заявки не поступали</t>
  </si>
  <si>
    <t>закуп не состоялся</t>
  </si>
  <si>
    <t>гл.10 п.140</t>
  </si>
  <si>
    <t>Атропина сульфат</t>
  </si>
  <si>
    <t>Раствор для инъекций 1 мг/мл 1 мл</t>
  </si>
  <si>
    <t>ампула</t>
  </si>
  <si>
    <t xml:space="preserve"> Мезатон</t>
  </si>
  <si>
    <t>Раствор для инъекций 10 мг/мл 1 мл</t>
  </si>
  <si>
    <t>Фамотидин</t>
  </si>
  <si>
    <t>Порошок лиофилизированный для приготовления раствора для инъекций в комплекте с растворителем (0.9 % раствор натрия хлорида) 20 мг</t>
  </si>
  <si>
    <t xml:space="preserve">Протокол об утверждении итогов по закупкам лекарственных средств и (или) изделий медицинского назначения на 2022 год
способом запроса ценовых предложений – №П-20
Отдел государственных закупок                                                                                          14 ноября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</si>
  <si>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уксусная кислота</t>
  </si>
  <si>
    <t>уксусная кислота 3% 400 мл</t>
  </si>
  <si>
    <t>флакон</t>
  </si>
  <si>
    <t>перекись водорода</t>
  </si>
  <si>
    <t>перекись водорода 4% 500 мл</t>
  </si>
  <si>
    <t>Раствор для инфузий, 500 мл</t>
  </si>
  <si>
    <t>Arch 25-OH витамин D калибратор</t>
  </si>
  <si>
    <t>Arch 25-OH витамин D калибратор для ИХЛ анализатор Architect</t>
  </si>
  <si>
    <t>упаковка</t>
  </si>
  <si>
    <t>Arch 25-OH витамин D контроль</t>
  </si>
  <si>
    <t>Arch 25-OH витамин D контроль для ИХЛ анализатор Architect</t>
  </si>
  <si>
    <t>ARCHITECT 25-OH витамин D реагент 100</t>
  </si>
  <si>
    <t>ARCHITECT 25-OH витамин D реагент 100 для ИХЛ анализатор Architect</t>
  </si>
  <si>
    <t>Артериальный катетер Сельдингер</t>
  </si>
  <si>
    <t>Артериальный катетер по Сельдингеру материал катетера рентгенконтрастный полиуретан диаметр 16, 18, 20, 22, 24 G, длина 5, 8, 12, 16 см; В наборе проводник, игла, прозрачная удлинительная линия с зажимом, колпачок. Размер по заявке Заказчика.</t>
  </si>
  <si>
    <t>Бумага для УЗИ 110мм*20м*17мм</t>
  </si>
  <si>
    <t xml:space="preserve">Совместимые модели принтеров: Sony UPP-110S. Длина рулона - 20 м.  Ширина бумаги - 110 мм. Разрешение изображения - 325 dpi. Передача полутонов - 8 бит (256 оттенков серого) </t>
  </si>
  <si>
    <t>рулон</t>
  </si>
  <si>
    <t>Катетер для внутрисосудистых ультразвуковых исследований для системы Volcano</t>
  </si>
  <si>
    <t>Катетер для внутрисосудистых ультразвуковых исследований стерильный, одноразовый. Проксимальная часть с разъемом для подключения к интерфейсу пациента. Тело диаметром не более 2,9Fr в проксимальной части, и не более 3,3F в дистальной. На кончике ультразвуковой микродатчик. Рабочая длина катетера – не менее 150 см. Совместим с проводниковыми катетерами диаметром не менее 5Fr. (1,67мм) и интервенционными проводниками диаметром не более 0,014” (0,36мм). На расстоянии не более 100 см. от дистального конца расположены 2 маркера для корректного позиционирования катетера при лучевом и бедренном доступах. Длина OTW участка – не менее 24 см. от дистального конца, наличие гидрофильного покрытия на всем протяжении OTW участка. Атравматичный дистальный конец катетера имеет внешний диаметр не более 0,48 мм. и содержит 3 рентгенконтрастных маркера, расположенных на расстоянии 10 мм. друг от друга, необходимые для определения длины поражения сосудистого русла и точного позиционирования дистального конца катетера. Длина ультразвукового датчика не более 5мм. Расстояние расположения датчика не более 10 мм от дистального конца катетера, внешний диаметр катетера в месте расположения датчика не более 3,5Fr (1,17 мм). Возможность работы в режимах двухмерной эхографии, одновременного измерения динамики кровотока и эхографии, виртуальной гистологии. Возможность реализации всех трех режимов с обзором сосудистого русла на 360 без вращения катетера вокруг ⁰ своей оси. Глубина обзора – не более 20 мм. Пиковые значения акустической мощности: в режиме двухмерной эхографии – не более 2,93х10-3 мВт/см2, в режиме одновременного измерения кровотока и эхографии – не более 7,98х10-2 мВт/см2. Длительность ультразвукового импульса не более 161х10-3 мкс вне зависимости от режима работы катетера. Частота повторения ультразвукового импульса не более 75,4 кГц, частота самого импульса не более 20МГц, усредненная частота – 18,6МГц. Тепловой коэффициент, определяемый как квадратичная мощность/210 – не более 2,06х10-5.</t>
  </si>
  <si>
    <t>ТОО "MEDICAL MARKETING GROUP KZ" "МЕДИКАЛ МАРКЕТИНГ ГРУПП КЗ"</t>
  </si>
  <si>
    <t>г.Алматы, ул. Луганского 54В</t>
  </si>
  <si>
    <t>03.11.2022г. 08:02</t>
  </si>
  <si>
    <t>ТОО "Нур-Торе"</t>
  </si>
  <si>
    <t>г.Шымкент пр. Момышулы, 21А</t>
  </si>
  <si>
    <t>04.11.2022г. 14:37</t>
  </si>
  <si>
    <t>ТОО "FARM ALLIANCE"</t>
  </si>
  <si>
    <t>г. Алматы, мкр. Самгау, ул. Кокорай, 2/2, БЦ "МАССАГЕТ", офис 237</t>
  </si>
  <si>
    <t>04.11.2022г. 15:05</t>
  </si>
  <si>
    <t>ИП "Тан-Жулдыз"</t>
  </si>
  <si>
    <t>Алматинская обл., с. Байсерке, ул. Бейбитшилик, 61</t>
  </si>
  <si>
    <t>08.11.2022г. 10:30</t>
  </si>
  <si>
    <t>ТОО "TND"</t>
  </si>
  <si>
    <t>г.Алматы, мкр. Нур-Алатау, ул. Еркегали Рахмадиева, д.9</t>
  </si>
  <si>
    <t>08.11.2022г. 11:12</t>
  </si>
  <si>
    <t>ТОО "Жайик-AS"</t>
  </si>
  <si>
    <t>г.Алматы, пр. Гагарина 10, н.п.56</t>
  </si>
  <si>
    <t>09.11.2022г. 12:19</t>
  </si>
  <si>
    <t>артериальный катетер сельдингера</t>
  </si>
  <si>
    <t>Arch 25-OH витамин D реагент</t>
  </si>
  <si>
    <t>бумага УЗИ</t>
  </si>
  <si>
    <t>Eagle Eye Platinum ST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</si>
</sst>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2" fillId="0" borderId="0" xfId="0" applyFont="1" applyBorder="1" applyAlignment="1">
      <alignment horizontal="left" wrapText="1"/>
    </xf>
    <xf numFmtId="0" fontId="3" fillId="0" borderId="3"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2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left"/>
    </xf>
    <xf numFmtId="0" fontId="1" fillId="0" borderId="0" xfId="0" applyFont="1" applyBorder="1" applyAlignment="1">
      <alignment horizontal="left" wrapText="1"/>
    </xf>
    <xf numFmtId="0" fontId="2" fillId="2" borderId="0" xfId="0" applyFont="1" applyFill="1" applyBorder="1" applyAlignment="1">
      <alignment horizontal="left" wrapText="1"/>
    </xf>
    <xf numFmtId="4" fontId="6" fillId="2" borderId="1"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 fontId="2" fillId="2" borderId="1"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4" fontId="2" fillId="2" borderId="6"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22" fontId="6" fillId="0" borderId="3" xfId="0" applyNumberFormat="1" applyFont="1" applyBorder="1" applyAlignment="1">
      <alignment horizontal="center" vertical="center" wrapText="1"/>
    </xf>
    <xf numFmtId="22" fontId="6"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abSelected="1" view="pageBreakPreview" topLeftCell="A42" zoomScale="85" zoomScaleNormal="100" zoomScaleSheetLayoutView="85" workbookViewId="0">
      <selection activeCell="D53" sqref="D53:G53"/>
    </sheetView>
  </sheetViews>
  <sheetFormatPr defaultRowHeight="15" x14ac:dyDescent="0.25"/>
  <cols>
    <col min="1" max="1" width="5.42578125" style="15" customWidth="1"/>
    <col min="2" max="2" width="22.28515625" style="15" customWidth="1"/>
    <col min="3" max="3" width="40.28515625" style="15" customWidth="1"/>
    <col min="4" max="4" width="13.5703125" style="15" customWidth="1"/>
    <col min="5" max="5" width="15.28515625" style="15" customWidth="1"/>
    <col min="6" max="6" width="12.85546875" style="15" customWidth="1"/>
    <col min="7" max="7" width="12.5703125" style="15" customWidth="1"/>
    <col min="8" max="16384" width="9.140625" style="15"/>
  </cols>
  <sheetData>
    <row r="1" spans="1:7" ht="19.5" customHeight="1" x14ac:dyDescent="0.25">
      <c r="A1" s="26" t="s">
        <v>38</v>
      </c>
      <c r="B1" s="27"/>
      <c r="C1" s="27"/>
      <c r="D1" s="27"/>
      <c r="E1" s="27"/>
      <c r="F1" s="27"/>
      <c r="G1" s="27"/>
    </row>
    <row r="2" spans="1:7" x14ac:dyDescent="0.25">
      <c r="A2" s="27"/>
      <c r="B2" s="27"/>
      <c r="C2" s="27"/>
      <c r="D2" s="27"/>
      <c r="E2" s="27"/>
      <c r="F2" s="27"/>
      <c r="G2" s="27"/>
    </row>
    <row r="3" spans="1:7" x14ac:dyDescent="0.25">
      <c r="A3" s="27"/>
      <c r="B3" s="27"/>
      <c r="C3" s="27"/>
      <c r="D3" s="27"/>
      <c r="E3" s="27"/>
      <c r="F3" s="27"/>
      <c r="G3" s="27"/>
    </row>
    <row r="4" spans="1:7" x14ac:dyDescent="0.25">
      <c r="A4" s="27"/>
      <c r="B4" s="27"/>
      <c r="C4" s="27"/>
      <c r="D4" s="27"/>
      <c r="E4" s="27"/>
      <c r="F4" s="27"/>
      <c r="G4" s="27"/>
    </row>
    <row r="5" spans="1:7" x14ac:dyDescent="0.25">
      <c r="A5" s="27"/>
      <c r="B5" s="27"/>
      <c r="C5" s="27"/>
      <c r="D5" s="27"/>
      <c r="E5" s="27"/>
      <c r="F5" s="27"/>
      <c r="G5" s="27"/>
    </row>
    <row r="6" spans="1:7" x14ac:dyDescent="0.25">
      <c r="A6" s="27"/>
      <c r="B6" s="27"/>
      <c r="C6" s="27"/>
      <c r="D6" s="27"/>
      <c r="E6" s="27"/>
      <c r="F6" s="27"/>
      <c r="G6" s="27"/>
    </row>
    <row r="7" spans="1:7" x14ac:dyDescent="0.25">
      <c r="A7" s="27"/>
      <c r="B7" s="27"/>
      <c r="C7" s="27"/>
      <c r="D7" s="27"/>
      <c r="E7" s="27"/>
      <c r="F7" s="27"/>
      <c r="G7" s="27"/>
    </row>
    <row r="8" spans="1:7" ht="71.25" x14ac:dyDescent="0.25">
      <c r="A8" s="7" t="s">
        <v>22</v>
      </c>
      <c r="B8" s="7" t="s">
        <v>25</v>
      </c>
      <c r="C8" s="7" t="s">
        <v>1</v>
      </c>
      <c r="D8" s="8" t="s">
        <v>2</v>
      </c>
      <c r="E8" s="8" t="s">
        <v>3</v>
      </c>
      <c r="F8" s="7" t="s">
        <v>4</v>
      </c>
      <c r="G8" s="7" t="s">
        <v>5</v>
      </c>
    </row>
    <row r="9" spans="1:7" x14ac:dyDescent="0.25">
      <c r="A9" s="9">
        <v>1</v>
      </c>
      <c r="B9" s="24" t="s">
        <v>39</v>
      </c>
      <c r="C9" s="20" t="s">
        <v>40</v>
      </c>
      <c r="D9" s="20" t="s">
        <v>41</v>
      </c>
      <c r="E9" s="23">
        <v>200</v>
      </c>
      <c r="F9" s="19">
        <v>375</v>
      </c>
      <c r="G9" s="19">
        <f>E9*F9</f>
        <v>75000</v>
      </c>
    </row>
    <row r="10" spans="1:7" x14ac:dyDescent="0.25">
      <c r="A10" s="9">
        <v>2</v>
      </c>
      <c r="B10" s="24" t="s">
        <v>42</v>
      </c>
      <c r="C10" s="20" t="s">
        <v>43</v>
      </c>
      <c r="D10" s="20" t="s">
        <v>41</v>
      </c>
      <c r="E10" s="23">
        <v>200</v>
      </c>
      <c r="F10" s="19">
        <v>330</v>
      </c>
      <c r="G10" s="19">
        <f t="shared" ref="G10:G15" si="0">E10*F10</f>
        <v>66000</v>
      </c>
    </row>
    <row r="11" spans="1:7" x14ac:dyDescent="0.25">
      <c r="A11" s="9">
        <v>3</v>
      </c>
      <c r="B11" s="24" t="s">
        <v>27</v>
      </c>
      <c r="C11" s="20" t="s">
        <v>44</v>
      </c>
      <c r="D11" s="20" t="s">
        <v>41</v>
      </c>
      <c r="E11" s="23">
        <v>1000</v>
      </c>
      <c r="F11" s="19">
        <v>745.18</v>
      </c>
      <c r="G11" s="19">
        <f t="shared" si="0"/>
        <v>745180</v>
      </c>
    </row>
    <row r="12" spans="1:7" ht="60" x14ac:dyDescent="0.25">
      <c r="A12" s="9">
        <v>4</v>
      </c>
      <c r="B12" s="24" t="s">
        <v>36</v>
      </c>
      <c r="C12" s="24" t="s">
        <v>37</v>
      </c>
      <c r="D12" s="24" t="s">
        <v>33</v>
      </c>
      <c r="E12" s="24">
        <v>1500</v>
      </c>
      <c r="F12" s="19">
        <v>621.9</v>
      </c>
      <c r="G12" s="19">
        <f t="shared" si="0"/>
        <v>932850</v>
      </c>
    </row>
    <row r="13" spans="1:7" x14ac:dyDescent="0.25">
      <c r="A13" s="9">
        <v>5</v>
      </c>
      <c r="B13" s="24" t="s">
        <v>31</v>
      </c>
      <c r="C13" s="20" t="s">
        <v>32</v>
      </c>
      <c r="D13" s="20" t="s">
        <v>33</v>
      </c>
      <c r="E13" s="23">
        <v>1000</v>
      </c>
      <c r="F13" s="19">
        <v>67.34</v>
      </c>
      <c r="G13" s="19">
        <f t="shared" si="0"/>
        <v>67340</v>
      </c>
    </row>
    <row r="14" spans="1:7" x14ac:dyDescent="0.25">
      <c r="A14" s="9">
        <v>6</v>
      </c>
      <c r="B14" s="24" t="s">
        <v>34</v>
      </c>
      <c r="C14" s="20" t="s">
        <v>35</v>
      </c>
      <c r="D14" s="20" t="s">
        <v>33</v>
      </c>
      <c r="E14" s="23">
        <v>500</v>
      </c>
      <c r="F14" s="19">
        <v>74.86</v>
      </c>
      <c r="G14" s="19">
        <f t="shared" si="0"/>
        <v>37430</v>
      </c>
    </row>
    <row r="15" spans="1:7" ht="30" x14ac:dyDescent="0.25">
      <c r="A15" s="9">
        <v>7</v>
      </c>
      <c r="B15" s="24" t="s">
        <v>45</v>
      </c>
      <c r="C15" s="24" t="s">
        <v>46</v>
      </c>
      <c r="D15" s="24" t="s">
        <v>47</v>
      </c>
      <c r="E15" s="24">
        <v>1</v>
      </c>
      <c r="F15" s="19">
        <v>152539</v>
      </c>
      <c r="G15" s="19">
        <f t="shared" si="0"/>
        <v>152539</v>
      </c>
    </row>
    <row r="16" spans="1:7" ht="30" x14ac:dyDescent="0.25">
      <c r="A16" s="9">
        <v>8</v>
      </c>
      <c r="B16" s="24" t="s">
        <v>48</v>
      </c>
      <c r="C16" s="24" t="s">
        <v>49</v>
      </c>
      <c r="D16" s="24" t="s">
        <v>47</v>
      </c>
      <c r="E16" s="24">
        <v>2</v>
      </c>
      <c r="F16" s="19">
        <v>152539</v>
      </c>
      <c r="G16" s="19">
        <f>E16*F16</f>
        <v>305078</v>
      </c>
    </row>
    <row r="17" spans="1:7" ht="30" x14ac:dyDescent="0.25">
      <c r="A17" s="9">
        <v>9</v>
      </c>
      <c r="B17" s="24" t="s">
        <v>50</v>
      </c>
      <c r="C17" s="20" t="s">
        <v>51</v>
      </c>
      <c r="D17" s="20" t="s">
        <v>47</v>
      </c>
      <c r="E17" s="23">
        <v>1</v>
      </c>
      <c r="F17" s="19">
        <v>572022</v>
      </c>
      <c r="G17" s="19">
        <f t="shared" ref="G17:G19" si="1">E17*F17</f>
        <v>572022</v>
      </c>
    </row>
    <row r="18" spans="1:7" ht="105" x14ac:dyDescent="0.25">
      <c r="A18" s="9">
        <v>10</v>
      </c>
      <c r="B18" s="24" t="s">
        <v>52</v>
      </c>
      <c r="C18" s="20" t="s">
        <v>53</v>
      </c>
      <c r="D18" s="20" t="s">
        <v>24</v>
      </c>
      <c r="E18" s="23">
        <v>70</v>
      </c>
      <c r="F18" s="19">
        <v>10000</v>
      </c>
      <c r="G18" s="19">
        <f t="shared" si="1"/>
        <v>700000</v>
      </c>
    </row>
    <row r="19" spans="1:7" ht="75" x14ac:dyDescent="0.25">
      <c r="A19" s="9">
        <v>11</v>
      </c>
      <c r="B19" s="24" t="s">
        <v>54</v>
      </c>
      <c r="C19" s="20" t="s">
        <v>55</v>
      </c>
      <c r="D19" s="20" t="s">
        <v>56</v>
      </c>
      <c r="E19" s="23">
        <v>100</v>
      </c>
      <c r="F19" s="19">
        <v>4700</v>
      </c>
      <c r="G19" s="19">
        <f t="shared" si="1"/>
        <v>470000</v>
      </c>
    </row>
    <row r="20" spans="1:7" x14ac:dyDescent="0.25">
      <c r="A20" s="48">
        <v>12</v>
      </c>
      <c r="B20" s="44" t="s">
        <v>57</v>
      </c>
      <c r="C20" s="45" t="s">
        <v>58</v>
      </c>
      <c r="D20" s="45" t="s">
        <v>24</v>
      </c>
      <c r="E20" s="46">
        <v>9</v>
      </c>
      <c r="F20" s="47">
        <v>694400</v>
      </c>
      <c r="G20" s="50">
        <f>E20*F20</f>
        <v>6249600</v>
      </c>
    </row>
    <row r="21" spans="1:7" x14ac:dyDescent="0.25">
      <c r="A21" s="49"/>
      <c r="B21" s="44"/>
      <c r="C21" s="45"/>
      <c r="D21" s="45"/>
      <c r="E21" s="46"/>
      <c r="F21" s="47"/>
      <c r="G21" s="51"/>
    </row>
    <row r="22" spans="1:7" x14ac:dyDescent="0.25">
      <c r="A22" s="10"/>
      <c r="B22" s="11" t="s">
        <v>19</v>
      </c>
      <c r="C22" s="12"/>
      <c r="D22" s="13"/>
      <c r="E22" s="10"/>
      <c r="F22" s="14"/>
      <c r="G22" s="6">
        <f>SUM(G9:G21)</f>
        <v>10373039</v>
      </c>
    </row>
    <row r="23" spans="1:7" x14ac:dyDescent="0.25">
      <c r="A23" s="16"/>
      <c r="B23" s="10"/>
      <c r="C23" s="10"/>
      <c r="D23" s="10"/>
      <c r="E23" s="10"/>
      <c r="F23" s="14"/>
      <c r="G23" s="17"/>
    </row>
    <row r="24" spans="1:7" x14ac:dyDescent="0.25">
      <c r="A24" s="28" t="s">
        <v>6</v>
      </c>
      <c r="B24" s="28"/>
      <c r="C24" s="28"/>
      <c r="D24" s="28"/>
      <c r="E24" s="28"/>
      <c r="F24" s="28"/>
      <c r="G24" s="28"/>
    </row>
    <row r="25" spans="1:7" ht="100.5" customHeight="1" x14ac:dyDescent="0.25">
      <c r="A25" s="1" t="s">
        <v>22</v>
      </c>
      <c r="B25" s="2" t="s">
        <v>7</v>
      </c>
      <c r="C25" s="2" t="s">
        <v>8</v>
      </c>
      <c r="D25" s="29" t="s">
        <v>9</v>
      </c>
      <c r="E25" s="30"/>
      <c r="F25" s="31" t="s">
        <v>10</v>
      </c>
      <c r="G25" s="32"/>
    </row>
    <row r="26" spans="1:7" ht="84" customHeight="1" x14ac:dyDescent="0.25">
      <c r="A26" s="9">
        <v>1</v>
      </c>
      <c r="B26" s="18" t="s">
        <v>59</v>
      </c>
      <c r="C26" s="18" t="s">
        <v>60</v>
      </c>
      <c r="D26" s="33" t="s">
        <v>61</v>
      </c>
      <c r="E26" s="33"/>
      <c r="F26" s="34"/>
      <c r="G26" s="34"/>
    </row>
    <row r="27" spans="1:7" x14ac:dyDescent="0.25">
      <c r="A27" s="9">
        <v>2</v>
      </c>
      <c r="B27" s="24" t="s">
        <v>62</v>
      </c>
      <c r="C27" s="24" t="s">
        <v>63</v>
      </c>
      <c r="D27" s="33" t="s">
        <v>64</v>
      </c>
      <c r="E27" s="33"/>
      <c r="F27" s="39"/>
      <c r="G27" s="40"/>
    </row>
    <row r="28" spans="1:7" ht="30" x14ac:dyDescent="0.25">
      <c r="A28" s="9">
        <v>3</v>
      </c>
      <c r="B28" s="24" t="s">
        <v>65</v>
      </c>
      <c r="C28" s="24" t="s">
        <v>66</v>
      </c>
      <c r="D28" s="33" t="s">
        <v>67</v>
      </c>
      <c r="E28" s="33"/>
      <c r="F28" s="39"/>
      <c r="G28" s="40"/>
    </row>
    <row r="29" spans="1:7" ht="43.5" customHeight="1" x14ac:dyDescent="0.25">
      <c r="A29" s="9">
        <v>4</v>
      </c>
      <c r="B29" s="24" t="s">
        <v>68</v>
      </c>
      <c r="C29" s="24" t="s">
        <v>69</v>
      </c>
      <c r="D29" s="52" t="s">
        <v>70</v>
      </c>
      <c r="E29" s="53"/>
      <c r="F29" s="39"/>
      <c r="G29" s="40"/>
    </row>
    <row r="30" spans="1:7" ht="43.5" customHeight="1" x14ac:dyDescent="0.25">
      <c r="A30" s="9">
        <v>5</v>
      </c>
      <c r="B30" s="24" t="s">
        <v>71</v>
      </c>
      <c r="C30" s="24" t="s">
        <v>72</v>
      </c>
      <c r="D30" s="52" t="s">
        <v>73</v>
      </c>
      <c r="E30" s="53"/>
      <c r="F30" s="39"/>
      <c r="G30" s="40"/>
    </row>
    <row r="31" spans="1:7" ht="43.5" customHeight="1" x14ac:dyDescent="0.25">
      <c r="A31" s="9">
        <v>6</v>
      </c>
      <c r="B31" s="24" t="s">
        <v>74</v>
      </c>
      <c r="C31" s="24" t="s">
        <v>75</v>
      </c>
      <c r="D31" s="52" t="s">
        <v>76</v>
      </c>
      <c r="E31" s="53"/>
      <c r="F31" s="39"/>
      <c r="G31" s="40"/>
    </row>
    <row r="32" spans="1:7" x14ac:dyDescent="0.25">
      <c r="A32" s="4"/>
      <c r="B32" s="4"/>
      <c r="C32" s="4"/>
      <c r="D32" s="4"/>
      <c r="E32" s="4"/>
      <c r="F32" s="4"/>
      <c r="G32" s="4"/>
    </row>
    <row r="33" spans="1:7" ht="41.25" customHeight="1" x14ac:dyDescent="0.25">
      <c r="A33" s="1" t="s">
        <v>22</v>
      </c>
      <c r="B33" s="1" t="s">
        <v>11</v>
      </c>
      <c r="C33" s="1" t="s">
        <v>12</v>
      </c>
      <c r="D33" s="5" t="s">
        <v>13</v>
      </c>
      <c r="E33" s="1" t="s">
        <v>14</v>
      </c>
      <c r="F33" s="29" t="s">
        <v>15</v>
      </c>
      <c r="G33" s="30"/>
    </row>
    <row r="34" spans="1:7" ht="66.75" customHeight="1" x14ac:dyDescent="0.25">
      <c r="A34" s="24">
        <v>1</v>
      </c>
      <c r="B34" s="24" t="s">
        <v>74</v>
      </c>
      <c r="C34" s="19">
        <v>74000</v>
      </c>
      <c r="D34" s="20" t="s">
        <v>20</v>
      </c>
      <c r="E34" s="24" t="s">
        <v>39</v>
      </c>
      <c r="F34" s="24" t="s">
        <v>74</v>
      </c>
      <c r="G34" s="24" t="s">
        <v>26</v>
      </c>
    </row>
    <row r="35" spans="1:7" ht="54" customHeight="1" x14ac:dyDescent="0.25">
      <c r="A35" s="24">
        <v>2</v>
      </c>
      <c r="B35" s="24" t="s">
        <v>74</v>
      </c>
      <c r="C35" s="19">
        <v>64000</v>
      </c>
      <c r="D35" s="20" t="s">
        <v>20</v>
      </c>
      <c r="E35" s="24" t="s">
        <v>42</v>
      </c>
      <c r="F35" s="24" t="s">
        <v>74</v>
      </c>
      <c r="G35" s="24" t="s">
        <v>26</v>
      </c>
    </row>
    <row r="36" spans="1:7" ht="50.25" customHeight="1" x14ac:dyDescent="0.25">
      <c r="A36" s="25">
        <v>3</v>
      </c>
      <c r="B36" s="24" t="s">
        <v>28</v>
      </c>
      <c r="C36" s="19"/>
      <c r="D36" s="20"/>
      <c r="E36" s="24"/>
      <c r="F36" s="24" t="s">
        <v>29</v>
      </c>
      <c r="G36" s="24" t="s">
        <v>30</v>
      </c>
    </row>
    <row r="37" spans="1:7" ht="53.25" customHeight="1" x14ac:dyDescent="0.25">
      <c r="A37" s="24">
        <v>4</v>
      </c>
      <c r="B37" s="24" t="s">
        <v>28</v>
      </c>
      <c r="C37" s="19"/>
      <c r="D37" s="20"/>
      <c r="E37" s="24"/>
      <c r="F37" s="24" t="s">
        <v>29</v>
      </c>
      <c r="G37" s="24" t="s">
        <v>26</v>
      </c>
    </row>
    <row r="38" spans="1:7" ht="39" customHeight="1" x14ac:dyDescent="0.25">
      <c r="A38" s="24">
        <v>5</v>
      </c>
      <c r="B38" s="24" t="s">
        <v>28</v>
      </c>
      <c r="C38" s="19"/>
      <c r="D38" s="20"/>
      <c r="E38" s="24"/>
      <c r="F38" s="24" t="s">
        <v>29</v>
      </c>
      <c r="G38" s="24" t="s">
        <v>26</v>
      </c>
    </row>
    <row r="39" spans="1:7" ht="30.75" customHeight="1" x14ac:dyDescent="0.25">
      <c r="A39" s="24">
        <v>6</v>
      </c>
      <c r="B39" s="24" t="s">
        <v>28</v>
      </c>
      <c r="C39" s="19"/>
      <c r="D39" s="20"/>
      <c r="E39" s="24"/>
      <c r="F39" s="24" t="s">
        <v>29</v>
      </c>
      <c r="G39" s="24" t="s">
        <v>30</v>
      </c>
    </row>
    <row r="40" spans="1:7" ht="51" customHeight="1" x14ac:dyDescent="0.25">
      <c r="A40" s="24">
        <v>7</v>
      </c>
      <c r="B40" s="24" t="s">
        <v>62</v>
      </c>
      <c r="C40" s="19">
        <v>152539</v>
      </c>
      <c r="D40" s="20" t="s">
        <v>20</v>
      </c>
      <c r="E40" s="24" t="s">
        <v>45</v>
      </c>
      <c r="F40" s="24" t="s">
        <v>62</v>
      </c>
      <c r="G40" s="24" t="s">
        <v>26</v>
      </c>
    </row>
    <row r="41" spans="1:7" ht="51.75" customHeight="1" x14ac:dyDescent="0.25">
      <c r="A41" s="25">
        <v>8</v>
      </c>
      <c r="B41" s="24" t="s">
        <v>62</v>
      </c>
      <c r="C41" s="19">
        <v>305078</v>
      </c>
      <c r="D41" s="20" t="s">
        <v>20</v>
      </c>
      <c r="E41" s="24" t="s">
        <v>48</v>
      </c>
      <c r="F41" s="24" t="s">
        <v>62</v>
      </c>
      <c r="G41" s="24" t="s">
        <v>26</v>
      </c>
    </row>
    <row r="42" spans="1:7" ht="45" customHeight="1" x14ac:dyDescent="0.25">
      <c r="A42" s="24">
        <v>9</v>
      </c>
      <c r="B42" s="24" t="s">
        <v>62</v>
      </c>
      <c r="C42" s="19">
        <v>572022</v>
      </c>
      <c r="D42" s="20" t="s">
        <v>20</v>
      </c>
      <c r="E42" s="24" t="s">
        <v>78</v>
      </c>
      <c r="F42" s="24" t="s">
        <v>62</v>
      </c>
      <c r="G42" s="24" t="s">
        <v>26</v>
      </c>
    </row>
    <row r="43" spans="1:7" ht="135.75" customHeight="1" x14ac:dyDescent="0.25">
      <c r="A43" s="24">
        <v>10</v>
      </c>
      <c r="B43" s="24" t="s">
        <v>59</v>
      </c>
      <c r="C43" s="19">
        <v>693000</v>
      </c>
      <c r="D43" s="20" t="s">
        <v>20</v>
      </c>
      <c r="E43" s="24" t="s">
        <v>77</v>
      </c>
      <c r="F43" s="24" t="s">
        <v>59</v>
      </c>
      <c r="G43" s="24" t="s">
        <v>26</v>
      </c>
    </row>
    <row r="44" spans="1:7" ht="45" customHeight="1" x14ac:dyDescent="0.25">
      <c r="A44" s="54">
        <v>11</v>
      </c>
      <c r="B44" s="24" t="s">
        <v>65</v>
      </c>
      <c r="C44" s="19">
        <v>285500</v>
      </c>
      <c r="D44" s="20" t="s">
        <v>20</v>
      </c>
      <c r="E44" s="24" t="s">
        <v>79</v>
      </c>
      <c r="F44" s="54" t="s">
        <v>65</v>
      </c>
      <c r="G44" s="54" t="s">
        <v>26</v>
      </c>
    </row>
    <row r="45" spans="1:7" ht="45" customHeight="1" x14ac:dyDescent="0.25">
      <c r="A45" s="55"/>
      <c r="B45" s="24" t="s">
        <v>68</v>
      </c>
      <c r="C45" s="19">
        <v>460000</v>
      </c>
      <c r="D45" s="20" t="s">
        <v>20</v>
      </c>
      <c r="E45" s="24" t="s">
        <v>79</v>
      </c>
      <c r="F45" s="55"/>
      <c r="G45" s="55"/>
    </row>
    <row r="46" spans="1:7" ht="45" customHeight="1" x14ac:dyDescent="0.25">
      <c r="A46" s="24">
        <v>12</v>
      </c>
      <c r="B46" s="24" t="s">
        <v>71</v>
      </c>
      <c r="C46" s="19">
        <v>6237000</v>
      </c>
      <c r="D46" s="20" t="s">
        <v>20</v>
      </c>
      <c r="E46" s="24" t="s">
        <v>80</v>
      </c>
      <c r="F46" s="24" t="s">
        <v>71</v>
      </c>
      <c r="G46" s="24" t="s">
        <v>26</v>
      </c>
    </row>
    <row r="47" spans="1:7" x14ac:dyDescent="0.25">
      <c r="A47" s="16"/>
      <c r="B47" s="16"/>
      <c r="C47" s="17"/>
      <c r="D47" s="21"/>
      <c r="E47" s="21"/>
      <c r="F47" s="21"/>
      <c r="G47" s="21"/>
    </row>
    <row r="48" spans="1:7" x14ac:dyDescent="0.25">
      <c r="A48" s="37" t="s">
        <v>16</v>
      </c>
      <c r="B48" s="37"/>
      <c r="C48" s="37"/>
      <c r="D48" s="37"/>
      <c r="E48" s="37"/>
      <c r="F48" s="37"/>
      <c r="G48" s="37"/>
    </row>
    <row r="49" spans="1:7" x14ac:dyDescent="0.25">
      <c r="A49" s="37"/>
      <c r="B49" s="37"/>
      <c r="C49" s="37"/>
      <c r="D49" s="37"/>
      <c r="E49" s="37"/>
      <c r="F49" s="37"/>
      <c r="G49" s="37"/>
    </row>
    <row r="50" spans="1:7" ht="42.75" x14ac:dyDescent="0.25">
      <c r="A50" s="22" t="s">
        <v>0</v>
      </c>
      <c r="B50" s="22" t="s">
        <v>7</v>
      </c>
      <c r="C50" s="22" t="s">
        <v>17</v>
      </c>
      <c r="D50" s="41" t="s">
        <v>18</v>
      </c>
      <c r="E50" s="42"/>
      <c r="F50" s="42"/>
      <c r="G50" s="43"/>
    </row>
    <row r="51" spans="1:7" ht="75" x14ac:dyDescent="0.25">
      <c r="A51" s="18">
        <v>1</v>
      </c>
      <c r="B51" s="24" t="s">
        <v>59</v>
      </c>
      <c r="C51" s="24" t="s">
        <v>60</v>
      </c>
      <c r="D51" s="38">
        <f>C43</f>
        <v>693000</v>
      </c>
      <c r="E51" s="38"/>
      <c r="F51" s="38"/>
      <c r="G51" s="38"/>
    </row>
    <row r="52" spans="1:7" x14ac:dyDescent="0.25">
      <c r="A52" s="24">
        <v>2</v>
      </c>
      <c r="B52" s="24" t="s">
        <v>62</v>
      </c>
      <c r="C52" s="24" t="s">
        <v>63</v>
      </c>
      <c r="D52" s="38">
        <f>C40+C41+C42</f>
        <v>1029639</v>
      </c>
      <c r="E52" s="38"/>
      <c r="F52" s="38"/>
      <c r="G52" s="38"/>
    </row>
    <row r="53" spans="1:7" ht="30" x14ac:dyDescent="0.25">
      <c r="A53" s="24">
        <v>3</v>
      </c>
      <c r="B53" s="24" t="s">
        <v>65</v>
      </c>
      <c r="C53" s="24" t="s">
        <v>66</v>
      </c>
      <c r="D53" s="38">
        <f>C44</f>
        <v>285500</v>
      </c>
      <c r="E53" s="38"/>
      <c r="F53" s="38"/>
      <c r="G53" s="38"/>
    </row>
    <row r="54" spans="1:7" ht="30" x14ac:dyDescent="0.25">
      <c r="A54" s="24">
        <v>4</v>
      </c>
      <c r="B54" s="24" t="s">
        <v>71</v>
      </c>
      <c r="C54" s="24" t="s">
        <v>72</v>
      </c>
      <c r="D54" s="38">
        <f>C46</f>
        <v>6237000</v>
      </c>
      <c r="E54" s="38"/>
      <c r="F54" s="38"/>
      <c r="G54" s="38"/>
    </row>
    <row r="55" spans="1:7" x14ac:dyDescent="0.25">
      <c r="A55" s="24">
        <v>5</v>
      </c>
      <c r="B55" s="24" t="s">
        <v>74</v>
      </c>
      <c r="C55" s="24" t="s">
        <v>75</v>
      </c>
      <c r="D55" s="38">
        <f>C34+C35</f>
        <v>138000</v>
      </c>
      <c r="E55" s="38"/>
      <c r="F55" s="38"/>
      <c r="G55" s="38"/>
    </row>
    <row r="58" spans="1:7" x14ac:dyDescent="0.25">
      <c r="B58" s="35" t="s">
        <v>21</v>
      </c>
      <c r="C58" s="35"/>
      <c r="D58" s="35"/>
      <c r="E58" s="35"/>
      <c r="F58" s="35"/>
      <c r="G58" s="35"/>
    </row>
    <row r="59" spans="1:7" x14ac:dyDescent="0.25">
      <c r="B59" s="3"/>
      <c r="C59" s="3"/>
      <c r="D59" s="3"/>
      <c r="E59" s="3"/>
      <c r="F59" s="3"/>
      <c r="G59" s="3"/>
    </row>
    <row r="60" spans="1:7" ht="15" customHeight="1" x14ac:dyDescent="0.25">
      <c r="B60" s="36" t="s">
        <v>23</v>
      </c>
      <c r="C60" s="36"/>
      <c r="D60" s="36"/>
      <c r="E60" s="36"/>
      <c r="F60" s="36"/>
    </row>
    <row r="61" spans="1:7" x14ac:dyDescent="0.25">
      <c r="B61" s="36"/>
      <c r="C61" s="36"/>
      <c r="D61" s="36"/>
      <c r="E61" s="36"/>
      <c r="F61" s="36"/>
    </row>
  </sheetData>
  <mergeCells count="36">
    <mergeCell ref="D27:E27"/>
    <mergeCell ref="F27:G27"/>
    <mergeCell ref="D28:E28"/>
    <mergeCell ref="F28:G28"/>
    <mergeCell ref="D50:G50"/>
    <mergeCell ref="D29:E29"/>
    <mergeCell ref="F29:G29"/>
    <mergeCell ref="D30:E30"/>
    <mergeCell ref="F30:G30"/>
    <mergeCell ref="D31:E31"/>
    <mergeCell ref="F31:G31"/>
    <mergeCell ref="F44:F45"/>
    <mergeCell ref="G44:G45"/>
    <mergeCell ref="B58:G58"/>
    <mergeCell ref="B60:F61"/>
    <mergeCell ref="F33:G33"/>
    <mergeCell ref="A48:G49"/>
    <mergeCell ref="D52:G52"/>
    <mergeCell ref="D53:G53"/>
    <mergeCell ref="D51:G51"/>
    <mergeCell ref="A44:A45"/>
    <mergeCell ref="D54:G54"/>
    <mergeCell ref="D55:G55"/>
    <mergeCell ref="A1:G7"/>
    <mergeCell ref="A24:G24"/>
    <mergeCell ref="D25:E25"/>
    <mergeCell ref="F25:G25"/>
    <mergeCell ref="D26:E26"/>
    <mergeCell ref="F26:G26"/>
    <mergeCell ref="B20:B21"/>
    <mergeCell ref="C20:C21"/>
    <mergeCell ref="D20:D21"/>
    <mergeCell ref="E20:E21"/>
    <mergeCell ref="F20:F21"/>
    <mergeCell ref="A20:A21"/>
    <mergeCell ref="G20:G21"/>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2022-11-14T08:57:55Z</dcterms:modified>
</cp:coreProperties>
</file>